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9420" windowHeight="4965" firstSheet="2" activeTab="3"/>
  </bookViews>
  <sheets>
    <sheet name="XXXX" sheetId="1" state="veryHidden" r:id="rId1"/>
    <sheet name="XXX0" sheetId="2" state="veryHidden" r:id="rId2"/>
    <sheet name="Cash Flow" sheetId="3" r:id="rId3"/>
    <sheet name="BALANCE SHEET" sheetId="4" r:id="rId4"/>
    <sheet name="INCOME STATEMENT" sheetId="5" r:id="rId5"/>
    <sheet name="Changes in equity" sheetId="6" r:id="rId6"/>
  </sheets>
  <definedNames>
    <definedName name="_xlnm.Print_Area" localSheetId="2">'Cash Flow'!$A$1:$L$66</definedName>
  </definedNames>
  <calcPr fullCalcOnLoad="1"/>
</workbook>
</file>

<file path=xl/sharedStrings.xml><?xml version="1.0" encoding="utf-8"?>
<sst xmlns="http://schemas.openxmlformats.org/spreadsheetml/2006/main" count="240" uniqueCount="165">
  <si>
    <t>Cash and bank balances</t>
  </si>
  <si>
    <t>Provision for taxation</t>
  </si>
  <si>
    <t>RM'000</t>
  </si>
  <si>
    <t>UNIMECH GROUP BERHAD</t>
  </si>
  <si>
    <t xml:space="preserve"> </t>
  </si>
  <si>
    <t>Exceptional items</t>
  </si>
  <si>
    <t>Goodwill on consolidation</t>
  </si>
  <si>
    <t>Profit before taxation</t>
  </si>
  <si>
    <t>Share capital</t>
  </si>
  <si>
    <t>(Company No : 407580-X)</t>
  </si>
  <si>
    <t>(Incorporated in Malaysia)</t>
  </si>
  <si>
    <t>1.</t>
  </si>
  <si>
    <t>2.</t>
  </si>
  <si>
    <t>3.</t>
  </si>
  <si>
    <t xml:space="preserve">5. </t>
  </si>
  <si>
    <t>Current assets</t>
  </si>
  <si>
    <t>Fixed deposit with licensed banks</t>
  </si>
  <si>
    <t>7.</t>
  </si>
  <si>
    <t>Current liabilities</t>
  </si>
  <si>
    <t>Short term borrowings</t>
  </si>
  <si>
    <t>8.</t>
  </si>
  <si>
    <t>9.</t>
  </si>
  <si>
    <t>Shareholders' funds</t>
  </si>
  <si>
    <t>Retained profit</t>
  </si>
  <si>
    <t>Minority interests</t>
  </si>
  <si>
    <t>Long term borrowings</t>
  </si>
  <si>
    <t>Deferred tax</t>
  </si>
  <si>
    <t>Net tangible assets per share (RM)</t>
  </si>
  <si>
    <t>(a)</t>
  </si>
  <si>
    <t>(b)</t>
  </si>
  <si>
    <t>(c)</t>
  </si>
  <si>
    <t>Depreciation and amortisation</t>
  </si>
  <si>
    <t>(d)</t>
  </si>
  <si>
    <t>(e)</t>
  </si>
  <si>
    <t>(f)</t>
  </si>
  <si>
    <t xml:space="preserve">(g) </t>
  </si>
  <si>
    <t>(h)</t>
  </si>
  <si>
    <t>(i)</t>
  </si>
  <si>
    <t>(j)</t>
  </si>
  <si>
    <t>(k)</t>
  </si>
  <si>
    <t>(ii)</t>
  </si>
  <si>
    <t>Investment  income</t>
  </si>
  <si>
    <t>exceptional items, income tax, minority</t>
  </si>
  <si>
    <t>interests and extraordinary items</t>
  </si>
  <si>
    <t>10.</t>
  </si>
  <si>
    <t>11.</t>
  </si>
  <si>
    <t>AND ITS SUBSIDIARIES</t>
  </si>
  <si>
    <t>Share in the results of associated company</t>
  </si>
  <si>
    <t>Long term investments</t>
  </si>
  <si>
    <t>Share premium</t>
  </si>
  <si>
    <t>Share</t>
  </si>
  <si>
    <t>Total</t>
  </si>
  <si>
    <t>Quoted investments</t>
  </si>
  <si>
    <t>4.</t>
  </si>
  <si>
    <t>Revenue</t>
  </si>
  <si>
    <t>Operating profit before finance cost, depreciation,</t>
  </si>
  <si>
    <t>Finance cost</t>
  </si>
  <si>
    <t>Exchange fluctuation reserve</t>
  </si>
  <si>
    <t>6.</t>
  </si>
  <si>
    <t>Property, plant and equipment</t>
  </si>
  <si>
    <t>Inventories</t>
  </si>
  <si>
    <t>Trade payables</t>
  </si>
  <si>
    <t>Other payables</t>
  </si>
  <si>
    <t xml:space="preserve">Other income </t>
  </si>
  <si>
    <t>Operating profit before income tax, minority interests</t>
  </si>
  <si>
    <t>and extraordinary items</t>
  </si>
  <si>
    <t xml:space="preserve">Profit before income tax, minority interest and </t>
  </si>
  <si>
    <t>extraordinary items</t>
  </si>
  <si>
    <t>Income tax</t>
  </si>
  <si>
    <t>Profit after taxation before deducting minority interest</t>
  </si>
  <si>
    <t>Less minority interest</t>
  </si>
  <si>
    <t xml:space="preserve">Net profit from ordinary activities attributable </t>
  </si>
  <si>
    <t xml:space="preserve">to members of the Company </t>
  </si>
  <si>
    <t>Trade receivables</t>
  </si>
  <si>
    <t>Other receivables</t>
  </si>
  <si>
    <t>Reserve on consolidation</t>
  </si>
  <si>
    <t>Pre-acquisition (profit)/loss</t>
  </si>
  <si>
    <t>Development expenditure</t>
  </si>
  <si>
    <t>12.</t>
  </si>
  <si>
    <t>Patents</t>
  </si>
  <si>
    <t>Capital reserve</t>
  </si>
  <si>
    <t>13.</t>
  </si>
  <si>
    <t>14</t>
  </si>
  <si>
    <t>15.</t>
  </si>
  <si>
    <t>Net Current Assets</t>
  </si>
  <si>
    <t>INTERIM FINANCIAL REPORT</t>
  </si>
  <si>
    <t>CONDENSED CONSOLIDATED INCOME STATEMENTS</t>
  </si>
  <si>
    <t>Basic (sen)</t>
  </si>
  <si>
    <t>(The Condensed Consolidated Income Statements should be read in conjuction with the Annual Financial Report for the year</t>
  </si>
  <si>
    <t>(Audited)</t>
  </si>
  <si>
    <t>Profits</t>
  </si>
  <si>
    <t>Capital</t>
  </si>
  <si>
    <t>Distributable</t>
  </si>
  <si>
    <t>CONDENSED CONSOLIDATED STATEMENT OF CHANGES IN EQUITY</t>
  </si>
  <si>
    <t>31 March 2003</t>
  </si>
  <si>
    <t>31 December 2002</t>
  </si>
  <si>
    <t>Financial Report for the year ended 31 December 2002)</t>
  </si>
  <si>
    <t>FIRST FINANCIAL QUARTER ENDED 31 MARCH 2003</t>
  </si>
  <si>
    <t>For The Financial Period Ended 31 March 2003</t>
  </si>
  <si>
    <t>31/3/2003</t>
  </si>
  <si>
    <t>31/3/2002</t>
  </si>
  <si>
    <t>ended 31 December 2002)</t>
  </si>
  <si>
    <t>Shares issued expenses</t>
  </si>
  <si>
    <t>Operating Profit Before Working Capital Changes</t>
  </si>
  <si>
    <t>Changes in working capital</t>
  </si>
  <si>
    <t>Income tax paid</t>
  </si>
  <si>
    <t>Interest expenses</t>
  </si>
  <si>
    <t>CASH FLOWS FROM / (USED IN) INVESTING ACTIVITIES</t>
  </si>
  <si>
    <t>CASH FLOWS FROM / (USED IN) FINANCING ACTIVITIES</t>
  </si>
  <si>
    <t>CASH FLOWS FROM / (USED IN) OPERATING ACTIVITIES</t>
  </si>
  <si>
    <t>(The Condensed Consolidated Balance Sheet should be read in conjuction with the Annual</t>
  </si>
  <si>
    <t xml:space="preserve">Share </t>
  </si>
  <si>
    <t>Premium</t>
  </si>
  <si>
    <t>Reserve</t>
  </si>
  <si>
    <t>Exchange</t>
  </si>
  <si>
    <t>Fluctuation</t>
  </si>
  <si>
    <t xml:space="preserve">on </t>
  </si>
  <si>
    <t>Consolidation</t>
  </si>
  <si>
    <t xml:space="preserve">Retained </t>
  </si>
  <si>
    <t>Non-Distributable</t>
  </si>
  <si>
    <t>At 31 March 2003</t>
  </si>
  <si>
    <t>As previously reported</t>
  </si>
  <si>
    <t>Effects of exchange rate differences on cash and cash equivalents</t>
  </si>
  <si>
    <t>As restated</t>
  </si>
  <si>
    <t>Net Cash Used In Operations</t>
  </si>
  <si>
    <t>Net change in current assets and current liabilities</t>
  </si>
  <si>
    <t>Repayment of borrowings</t>
  </si>
  <si>
    <t xml:space="preserve">CASH AND CASH EQUIVALENTS AT THE BEGINNING OF PERIOD </t>
  </si>
  <si>
    <t>for the year ended 31 December 2002)</t>
  </si>
  <si>
    <t>Current</t>
  </si>
  <si>
    <t>Quarter</t>
  </si>
  <si>
    <t>Ended</t>
  </si>
  <si>
    <t xml:space="preserve">Current </t>
  </si>
  <si>
    <t>Year</t>
  </si>
  <si>
    <t>Preceding Year</t>
  </si>
  <si>
    <t>To Date</t>
  </si>
  <si>
    <t>Period</t>
  </si>
  <si>
    <t>Individual Quarter</t>
  </si>
  <si>
    <t>Cumulative Quarter</t>
  </si>
  <si>
    <t>As at</t>
  </si>
  <si>
    <t>Investment in associates</t>
  </si>
  <si>
    <t>Corresponding</t>
  </si>
  <si>
    <t>At 1 January 2002</t>
  </si>
  <si>
    <t>Issuance of shares</t>
  </si>
  <si>
    <t>Net profit for the period</t>
  </si>
  <si>
    <t>Currency translation differences</t>
  </si>
  <si>
    <t>At 31 March 2002</t>
  </si>
  <si>
    <t xml:space="preserve">CASH AND CASH EQUIVALENTS AT THE END OF PERIOD </t>
  </si>
  <si>
    <t>Adjustments</t>
  </si>
  <si>
    <t>Equity investments</t>
  </si>
  <si>
    <t>Other investments</t>
  </si>
  <si>
    <t>Net Cash From Investing Activities</t>
  </si>
  <si>
    <t>NET DECREASE IN CASH AND CASH EQUIVALENTS</t>
  </si>
  <si>
    <t>(The Condensed Consolidated Cash Flow Statements should be read in conjuction with the Annual</t>
  </si>
  <si>
    <t>Net Cash Used In Operating Activities</t>
  </si>
  <si>
    <t>Net Cash Used In Financing Activities</t>
  </si>
  <si>
    <t xml:space="preserve">(The Condensed Consolidated Statement of Changes in Equity should be read in conjuction with the Annual Financial Report </t>
  </si>
  <si>
    <t>CONDENSED CONSOLIDATED CASH FLOW STATEMENTS</t>
  </si>
  <si>
    <t>3 Months Period Ended</t>
  </si>
  <si>
    <t>At 1 January 2003</t>
  </si>
  <si>
    <t>Capitalised for bonus issue</t>
  </si>
  <si>
    <t>Earnings per share</t>
  </si>
  <si>
    <t>Diluted (sen)</t>
  </si>
  <si>
    <t>31 March 2002</t>
  </si>
  <si>
    <t xml:space="preserve">         CONDENSED CONSOLIDATED BALANCE SHEET As At 31 March 2003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</si>
</sst>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"/>
    <numFmt numFmtId="172" formatCode="_(* #,##0.0_);_(* \(#,##0.0\);_(* &quot;-&quot;??_);_(@_)"/>
    <numFmt numFmtId="173" formatCode="0.0%"/>
    <numFmt numFmtId="174" formatCode="0.0000"/>
    <numFmt numFmtId="175" formatCode="0.000"/>
    <numFmt numFmtId="176" formatCode="0.0"/>
    <numFmt numFmtId="177" formatCode="0.00E+00;\ĝ"/>
    <numFmt numFmtId="178" formatCode="0.00E+00;\涼"/>
    <numFmt numFmtId="179" formatCode="0.0E+00;\涼"/>
    <numFmt numFmtId="180" formatCode="0E+00;\涼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_);_(@_)"/>
    <numFmt numFmtId="184" formatCode="_(* #,##0.00_);_(* \(#,##0.00\);_(* &quot;-&quot;???_);_(@_)"/>
    <numFmt numFmtId="185" formatCode="_(* #,##0.000000_);_(* \(#,##0.000000\);_(* &quot;-&quot;??????_);_(@_)"/>
    <numFmt numFmtId="186" formatCode="_(* #,##0.0_);_(* \(#,##0.0\);_(* &quot;-&quot;_);_(@_)"/>
    <numFmt numFmtId="187" formatCode="_(* #,##0.00_);_(* \(#,##0.00\);_(* &quot;-&quot;_);_(@_)"/>
    <numFmt numFmtId="188" formatCode="_(* #,##0.0_);_(* \(#,##0.0\);_(* &quot;-&quot;???_);_(@_)"/>
    <numFmt numFmtId="189" formatCode="_(* #,##0_);_(* \(#,##0\);_(* &quot;-&quot;???_);_(@_)"/>
    <numFmt numFmtId="190" formatCode="_(* #,##0.00000_);_(* \(#,##0.00000\);_(* &quot;-&quot;?????_);_(@_)"/>
    <numFmt numFmtId="191" formatCode="_(* #,##0.000_);_(* \(#,##0.000\);_(* &quot;-&quot;_);_(@_)"/>
    <numFmt numFmtId="192" formatCode="_(* #,##0.0000_);_(* \(#,##0.0000\);_(* &quot;-&quot;_);_(@_)"/>
    <numFmt numFmtId="193" formatCode="_(* #,##0.00000_);_(* \(#,##0.00000\);_(* &quot;-&quot;_);_(@_)"/>
    <numFmt numFmtId="194" formatCode="_(* #,##0.000000_);_(* \(#,##0.000000\);_(* &quot;-&quot;_);_(@_)"/>
    <numFmt numFmtId="195" formatCode="_(* #,##0.00000_);_(* \(#,##0.00000\);_(* &quot;-&quot;??_);_(@_)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_(* #,##0.000000000_);_(* \(#,##0.000000000\);_(* &quot;-&quot;??_);_(@_)"/>
    <numFmt numFmtId="200" formatCode="_(* #,##0.0000000000_);_(* \(#,##0.0000000000\);_(* &quot;-&quot;??_);_(@_)"/>
    <numFmt numFmtId="201" formatCode="_(* #,##0.00000000000_);_(* \(#,##0.00000000000\);_(* &quot;-&quot;??_);_(@_)"/>
    <numFmt numFmtId="202" formatCode="_(* #,##0.000000000000_);_(* \(#,##0.000000000000\);_(* &quot;-&quot;??_);_(@_)"/>
    <numFmt numFmtId="203" formatCode="_(* #,##0.0000000000000_);_(* \(#,##0.0000000000000\);_(* &quot;-&quot;??_);_(@_)"/>
    <numFmt numFmtId="204" formatCode="_(* #,##0.0000000_);_(* \(#,##0.0000000\);_(* &quot;-&quot;_);_(@_)"/>
    <numFmt numFmtId="205" formatCode="_(* #,##0.00000000_);_(* \(#,##0.00000000\);_(* &quot;-&quot;_);_(@_)"/>
    <numFmt numFmtId="206" formatCode="_(* #,##0.000000000_);_(* \(#,##0.000000000\);_(* &quot;-&quot;_);_(@_)"/>
    <numFmt numFmtId="207" formatCode="_(* #,##0.0000000000_);_(* \(#,##0.0000000000\);_(* &quot;-&quot;_);_(@_)"/>
    <numFmt numFmtId="208" formatCode="_(* #,##0.00000000000_);_(* \(#,##0.00000000000\);_(* &quot;-&quot;_);_(@_)"/>
    <numFmt numFmtId="209" formatCode="_(* #,##0.000000000000_);_(* \(#,##0.000000000000\);_(* &quot;-&quot;_);_(@_)"/>
    <numFmt numFmtId="210" formatCode="_(* #,##0.0000000000000_);_(* \(#,##0.0000000000000\);_(* &quot;-&quot;_);_(@_)"/>
    <numFmt numFmtId="211" formatCode="_(* #,##0.00000000000000_);_(* \(#,##0.00000000000000\);_(* &quot;-&quot;_);_(@_)"/>
    <numFmt numFmtId="212" formatCode="_(* #,##0.000000000000000_);_(* \(#,##0.000000000000000\);_(* &quot;-&quot;_);_(@_)"/>
    <numFmt numFmtId="213" formatCode="_(* #,##0.0000000000000000_);_(* \(#,##0.0000000000000000\);_(* &quot;-&quot;_);_(@_)"/>
    <numFmt numFmtId="214" formatCode="_(* #,##0.00000000000000000_);_(* \(#,##0.00000000000000000\);_(* &quot;-&quot;_);_(@_)"/>
    <numFmt numFmtId="215" formatCode="0.00000"/>
    <numFmt numFmtId="216" formatCode="_(* #,##0.0000_);_(* \(#,##0.0000\);_(* &quot;-&quot;????_);_(@_)"/>
    <numFmt numFmtId="217" formatCode="0.000000"/>
    <numFmt numFmtId="218" formatCode="#,##0.0"/>
  </numFmts>
  <fonts count="11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2" borderId="0" applyNumberFormat="0" applyBorder="0" applyAlignment="0" applyProtection="0"/>
    <xf numFmtId="0" fontId="10" fillId="0" borderId="0" applyNumberFormat="0" applyFill="0" applyBorder="0" applyAlignment="0" applyProtection="0"/>
    <xf numFmtId="10" fontId="1" fillId="3" borderId="1" applyNumberFormat="0" applyBorder="0" applyAlignment="0" applyProtection="0"/>
    <xf numFmtId="171" fontId="2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Continuous"/>
    </xf>
    <xf numFmtId="0" fontId="5" fillId="0" borderId="0" xfId="0" applyFont="1" applyAlignment="1" quotePrefix="1">
      <alignment/>
    </xf>
    <xf numFmtId="170" fontId="5" fillId="0" borderId="0" xfId="15" applyNumberFormat="1" applyFont="1" applyAlignment="1">
      <alignment/>
    </xf>
    <xf numFmtId="170" fontId="5" fillId="0" borderId="0" xfId="15" applyNumberFormat="1" applyFont="1" applyAlignment="1">
      <alignment horizontal="center"/>
    </xf>
    <xf numFmtId="170" fontId="5" fillId="0" borderId="2" xfId="15" applyNumberFormat="1" applyFont="1" applyBorder="1" applyAlignment="1">
      <alignment/>
    </xf>
    <xf numFmtId="170" fontId="5" fillId="0" borderId="2" xfId="15" applyNumberFormat="1" applyFont="1" applyBorder="1" applyAlignment="1">
      <alignment horizontal="center"/>
    </xf>
    <xf numFmtId="170" fontId="5" fillId="0" borderId="3" xfId="15" applyNumberFormat="1" applyFont="1" applyBorder="1" applyAlignment="1">
      <alignment/>
    </xf>
    <xf numFmtId="170" fontId="5" fillId="0" borderId="3" xfId="15" applyNumberFormat="1" applyFont="1" applyBorder="1" applyAlignment="1">
      <alignment horizontal="center"/>
    </xf>
    <xf numFmtId="170" fontId="5" fillId="0" borderId="4" xfId="15" applyNumberFormat="1" applyFont="1" applyBorder="1" applyAlignment="1">
      <alignment/>
    </xf>
    <xf numFmtId="170" fontId="5" fillId="0" borderId="4" xfId="15" applyNumberFormat="1" applyFont="1" applyBorder="1" applyAlignment="1">
      <alignment horizontal="center"/>
    </xf>
    <xf numFmtId="170" fontId="5" fillId="0" borderId="1" xfId="15" applyNumberFormat="1" applyFont="1" applyBorder="1" applyAlignment="1">
      <alignment/>
    </xf>
    <xf numFmtId="170" fontId="5" fillId="0" borderId="1" xfId="15" applyNumberFormat="1" applyFont="1" applyBorder="1" applyAlignment="1">
      <alignment horizontal="center"/>
    </xf>
    <xf numFmtId="170" fontId="5" fillId="0" borderId="5" xfId="15" applyNumberFormat="1" applyFont="1" applyBorder="1" applyAlignment="1">
      <alignment/>
    </xf>
    <xf numFmtId="170" fontId="5" fillId="0" borderId="5" xfId="15" applyNumberFormat="1" applyFont="1" applyBorder="1" applyAlignment="1">
      <alignment horizontal="center"/>
    </xf>
    <xf numFmtId="170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170" fontId="5" fillId="0" borderId="6" xfId="15" applyNumberFormat="1" applyFont="1" applyBorder="1" applyAlignment="1">
      <alignment/>
    </xf>
    <xf numFmtId="170" fontId="5" fillId="0" borderId="6" xfId="15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70" fontId="5" fillId="0" borderId="0" xfId="15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5" fontId="5" fillId="0" borderId="0" xfId="0" applyNumberFormat="1" applyFont="1" applyAlignment="1" quotePrefix="1">
      <alignment horizontal="centerContinuous"/>
    </xf>
    <xf numFmtId="14" fontId="5" fillId="0" borderId="0" xfId="0" applyNumberFormat="1" applyFont="1" applyAlignment="1">
      <alignment horizontal="center"/>
    </xf>
    <xf numFmtId="43" fontId="5" fillId="0" borderId="6" xfId="15" applyNumberFormat="1" applyFont="1" applyBorder="1" applyAlignment="1">
      <alignment/>
    </xf>
    <xf numFmtId="170" fontId="5" fillId="0" borderId="7" xfId="15" applyNumberFormat="1" applyFont="1" applyBorder="1" applyAlignment="1">
      <alignment/>
    </xf>
    <xf numFmtId="170" fontId="5" fillId="0" borderId="7" xfId="15" applyNumberFormat="1" applyFont="1" applyBorder="1" applyAlignment="1">
      <alignment horizontal="center"/>
    </xf>
    <xf numFmtId="15" fontId="5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43" fontId="5" fillId="0" borderId="0" xfId="15" applyNumberFormat="1" applyFont="1" applyBorder="1" applyAlignment="1">
      <alignment/>
    </xf>
    <xf numFmtId="15" fontId="7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0" fontId="5" fillId="0" borderId="8" xfId="15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5" fontId="7" fillId="0" borderId="0" xfId="0" applyNumberFormat="1" applyFont="1" applyAlignment="1">
      <alignment horizontal="center"/>
    </xf>
    <xf numFmtId="170" fontId="5" fillId="0" borderId="0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5" fontId="7" fillId="0" borderId="0" xfId="0" applyNumberFormat="1" applyFont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70" fontId="5" fillId="0" borderId="9" xfId="15" applyNumberFormat="1" applyFont="1" applyBorder="1" applyAlignment="1">
      <alignment/>
    </xf>
    <xf numFmtId="170" fontId="5" fillId="0" borderId="10" xfId="15" applyNumberFormat="1" applyFont="1" applyFill="1" applyBorder="1" applyAlignment="1">
      <alignment/>
    </xf>
    <xf numFmtId="170" fontId="5" fillId="0" borderId="11" xfId="15" applyNumberFormat="1" applyFont="1" applyBorder="1" applyAlignment="1">
      <alignment/>
    </xf>
    <xf numFmtId="170" fontId="5" fillId="0" borderId="12" xfId="15" applyNumberFormat="1" applyFont="1" applyBorder="1" applyAlignment="1">
      <alignment/>
    </xf>
    <xf numFmtId="0" fontId="7" fillId="0" borderId="2" xfId="0" applyFont="1" applyBorder="1" applyAlignment="1">
      <alignment horizontal="left"/>
    </xf>
    <xf numFmtId="170" fontId="5" fillId="0" borderId="3" xfId="15" applyNumberFormat="1" applyFont="1" applyFill="1" applyBorder="1" applyAlignment="1">
      <alignment/>
    </xf>
    <xf numFmtId="170" fontId="5" fillId="0" borderId="16" xfId="15" applyNumberFormat="1" applyFont="1" applyBorder="1" applyAlignment="1">
      <alignment/>
    </xf>
    <xf numFmtId="170" fontId="5" fillId="0" borderId="17" xfId="15" applyNumberFormat="1" applyFont="1" applyBorder="1" applyAlignment="1">
      <alignment/>
    </xf>
    <xf numFmtId="170" fontId="5" fillId="0" borderId="3" xfId="0" applyNumberFormat="1" applyFont="1" applyBorder="1" applyAlignment="1">
      <alignment/>
    </xf>
    <xf numFmtId="0" fontId="5" fillId="0" borderId="9" xfId="0" applyFont="1" applyBorder="1" applyAlignment="1">
      <alignment/>
    </xf>
    <xf numFmtId="170" fontId="5" fillId="0" borderId="10" xfId="15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1">
      <selection activeCell="I38" sqref="I38"/>
    </sheetView>
  </sheetViews>
  <sheetFormatPr defaultColWidth="9.140625" defaultRowHeight="12.75"/>
  <cols>
    <col min="1" max="1" width="2.28125" style="0" customWidth="1"/>
    <col min="2" max="2" width="1.421875" style="0" customWidth="1"/>
    <col min="3" max="3" width="3.140625" style="0" customWidth="1"/>
    <col min="5" max="5" width="7.421875" style="0" customWidth="1"/>
    <col min="6" max="8" width="4.28125" style="0" customWidth="1"/>
    <col min="9" max="9" width="31.421875" style="0" customWidth="1"/>
    <col min="10" max="10" width="2.57421875" style="0" customWidth="1"/>
    <col min="11" max="11" width="8.7109375" style="0" customWidth="1"/>
    <col min="12" max="12" width="0.9921875" style="0" customWidth="1"/>
  </cols>
  <sheetData>
    <row r="1" spans="1:13" ht="12.75" customHeight="1">
      <c r="A1" s="78" t="s">
        <v>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2"/>
    </row>
    <row r="2" spans="1:13" ht="12.75" customHeight="1">
      <c r="A2" s="79" t="s">
        <v>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2"/>
    </row>
    <row r="3" spans="1:13" ht="12.75" customHeight="1">
      <c r="A3" s="79" t="s">
        <v>10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2"/>
    </row>
    <row r="4" spans="1:13" ht="12.75" customHeight="1">
      <c r="A4" s="79" t="s">
        <v>46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2"/>
    </row>
    <row r="5" spans="1:13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</row>
    <row r="6" spans="1:13" ht="12.75" customHeight="1">
      <c r="A6" s="82" t="s">
        <v>157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3"/>
    </row>
    <row r="7" spans="1:13" ht="12.75" customHeight="1">
      <c r="A7" s="81" t="s">
        <v>98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3"/>
    </row>
    <row r="8" spans="1:12" ht="12.75" customHeight="1">
      <c r="A8" s="4"/>
      <c r="B8" s="4"/>
      <c r="C8" s="4"/>
      <c r="D8" s="4"/>
      <c r="E8" s="4"/>
      <c r="F8" s="4"/>
      <c r="G8" s="6"/>
      <c r="H8" s="6"/>
      <c r="I8" s="4"/>
      <c r="J8" s="5"/>
      <c r="K8" s="8" t="s">
        <v>129</v>
      </c>
      <c r="L8" s="4"/>
    </row>
    <row r="9" spans="1:12" ht="12.75" customHeight="1">
      <c r="A9" s="4"/>
      <c r="B9" s="4"/>
      <c r="C9" s="4"/>
      <c r="D9" s="4"/>
      <c r="E9" s="4"/>
      <c r="F9" s="4"/>
      <c r="G9" s="6"/>
      <c r="H9" s="6"/>
      <c r="I9" s="4"/>
      <c r="J9" s="5"/>
      <c r="K9" s="8" t="s">
        <v>130</v>
      </c>
      <c r="L9" s="4"/>
    </row>
    <row r="10" spans="1:12" ht="12.75" customHeight="1">
      <c r="A10" s="4"/>
      <c r="B10" s="4"/>
      <c r="C10" s="4"/>
      <c r="D10" s="4"/>
      <c r="E10" s="4"/>
      <c r="F10" s="4"/>
      <c r="G10" s="6"/>
      <c r="H10" s="6"/>
      <c r="I10" s="4"/>
      <c r="J10" s="5"/>
      <c r="K10" s="8" t="s">
        <v>131</v>
      </c>
      <c r="L10" s="4"/>
    </row>
    <row r="11" spans="1:12" ht="12.75" customHeight="1">
      <c r="A11" s="4"/>
      <c r="B11" s="4"/>
      <c r="C11" s="4"/>
      <c r="D11" s="4"/>
      <c r="E11" s="4"/>
      <c r="F11" s="4"/>
      <c r="G11" s="6"/>
      <c r="H11" s="6"/>
      <c r="I11" s="8"/>
      <c r="J11" s="5"/>
      <c r="K11" s="9" t="s">
        <v>94</v>
      </c>
      <c r="L11" s="4"/>
    </row>
    <row r="12" spans="1:12" ht="12.75" customHeight="1">
      <c r="A12" s="4"/>
      <c r="B12" s="4"/>
      <c r="C12" s="4"/>
      <c r="D12" s="4"/>
      <c r="E12" s="4"/>
      <c r="F12" s="4"/>
      <c r="G12" s="6"/>
      <c r="H12" s="6"/>
      <c r="I12" s="8"/>
      <c r="J12" s="5"/>
      <c r="K12" s="9"/>
      <c r="L12" s="4"/>
    </row>
    <row r="13" spans="1:12" ht="12.75" customHeight="1">
      <c r="A13" s="4"/>
      <c r="B13" s="4"/>
      <c r="C13" s="4"/>
      <c r="D13" s="4"/>
      <c r="E13" s="4"/>
      <c r="F13" s="4"/>
      <c r="G13" s="6"/>
      <c r="H13" s="6"/>
      <c r="I13" s="4"/>
      <c r="J13" s="5"/>
      <c r="K13" s="5" t="s">
        <v>2</v>
      </c>
      <c r="L13" s="4"/>
    </row>
    <row r="14" spans="1:13" ht="12.75" customHeight="1">
      <c r="A14" s="41" t="s">
        <v>109</v>
      </c>
      <c r="B14" s="41"/>
      <c r="C14" s="41"/>
      <c r="D14" s="41"/>
      <c r="E14" s="41"/>
      <c r="F14" s="41"/>
      <c r="G14" s="41"/>
      <c r="H14" s="41"/>
      <c r="J14" s="4"/>
      <c r="K14" s="23"/>
      <c r="L14" s="24"/>
      <c r="M14" s="3"/>
    </row>
    <row r="15" spans="1:13" ht="12.75" customHeight="1">
      <c r="A15" s="4"/>
      <c r="B15" s="41"/>
      <c r="C15" s="41"/>
      <c r="D15" s="41"/>
      <c r="E15" s="41"/>
      <c r="F15" s="41"/>
      <c r="G15" s="41"/>
      <c r="H15" s="41"/>
      <c r="I15" s="41"/>
      <c r="J15" s="4"/>
      <c r="K15" s="23"/>
      <c r="L15" s="24"/>
      <c r="M15" s="3"/>
    </row>
    <row r="16" spans="1:13" ht="12.75" customHeight="1">
      <c r="A16" s="44" t="s">
        <v>7</v>
      </c>
      <c r="B16" s="44"/>
      <c r="C16" s="44"/>
      <c r="D16" s="44"/>
      <c r="E16" s="44"/>
      <c r="F16" s="44"/>
      <c r="G16" s="44"/>
      <c r="J16" s="4"/>
      <c r="K16" s="23">
        <v>2361</v>
      </c>
      <c r="L16" s="24"/>
      <c r="M16" s="3"/>
    </row>
    <row r="17" spans="1:13" ht="12.75" customHeight="1">
      <c r="A17" s="4"/>
      <c r="B17" s="10"/>
      <c r="C17" s="44"/>
      <c r="D17" s="44"/>
      <c r="E17" s="44"/>
      <c r="F17" s="44"/>
      <c r="G17" s="44"/>
      <c r="H17" s="44"/>
      <c r="I17" s="44"/>
      <c r="J17" s="4"/>
      <c r="K17" s="23"/>
      <c r="L17" s="24"/>
      <c r="M17" s="3"/>
    </row>
    <row r="18" spans="1:13" ht="12.75" customHeight="1">
      <c r="A18" s="44" t="s">
        <v>148</v>
      </c>
      <c r="B18" s="44"/>
      <c r="C18" s="44"/>
      <c r="D18" s="44"/>
      <c r="E18" s="44"/>
      <c r="F18" s="44"/>
      <c r="G18" s="44"/>
      <c r="J18" s="4"/>
      <c r="K18" s="23">
        <v>622</v>
      </c>
      <c r="L18" s="24"/>
      <c r="M18" s="3"/>
    </row>
    <row r="19" spans="1:13" ht="4.5" customHeight="1">
      <c r="A19" s="44"/>
      <c r="B19" s="44"/>
      <c r="C19" s="44"/>
      <c r="D19" s="44"/>
      <c r="E19" s="44"/>
      <c r="F19" s="44"/>
      <c r="G19" s="44"/>
      <c r="J19" s="4"/>
      <c r="K19" s="21"/>
      <c r="L19" s="24"/>
      <c r="M19" s="3"/>
    </row>
    <row r="20" spans="1:13" ht="4.5" customHeight="1">
      <c r="A20" s="44"/>
      <c r="B20" s="44"/>
      <c r="C20" s="44"/>
      <c r="D20" s="44"/>
      <c r="E20" s="44"/>
      <c r="F20" s="44"/>
      <c r="G20" s="44"/>
      <c r="J20" s="4"/>
      <c r="K20" s="23"/>
      <c r="L20" s="24"/>
      <c r="M20" s="3"/>
    </row>
    <row r="21" spans="1:13" ht="12.75" customHeight="1">
      <c r="A21" s="44" t="s">
        <v>103</v>
      </c>
      <c r="C21" s="44"/>
      <c r="D21" s="44"/>
      <c r="E21" s="44"/>
      <c r="F21" s="44"/>
      <c r="G21" s="44"/>
      <c r="H21" s="44"/>
      <c r="J21" s="4"/>
      <c r="K21" s="23">
        <f>SUM(K16:K19)</f>
        <v>2983</v>
      </c>
      <c r="L21" s="24"/>
      <c r="M21" s="3"/>
    </row>
    <row r="22" spans="1:13" ht="12.75" customHeight="1">
      <c r="A22" s="4"/>
      <c r="B22" s="10"/>
      <c r="C22" s="4"/>
      <c r="D22" s="4"/>
      <c r="E22" s="4"/>
      <c r="F22" s="4"/>
      <c r="G22" s="4"/>
      <c r="H22" s="4"/>
      <c r="I22" s="4"/>
      <c r="J22" s="4"/>
      <c r="K22" s="23"/>
      <c r="L22" s="24"/>
      <c r="M22" s="3"/>
    </row>
    <row r="23" spans="1:13" ht="12.75" customHeight="1">
      <c r="A23" s="44" t="s">
        <v>104</v>
      </c>
      <c r="B23" s="44"/>
      <c r="C23" s="44"/>
      <c r="D23" s="44"/>
      <c r="E23" s="44"/>
      <c r="F23" s="44"/>
      <c r="G23" s="44"/>
      <c r="J23" s="4"/>
      <c r="K23" s="23"/>
      <c r="L23" s="24"/>
      <c r="M23" s="3"/>
    </row>
    <row r="24" spans="1:13" ht="4.5" customHeight="1">
      <c r="A24" s="44"/>
      <c r="B24" s="44"/>
      <c r="C24" s="44"/>
      <c r="D24" s="44"/>
      <c r="E24" s="44"/>
      <c r="F24" s="44"/>
      <c r="G24" s="44"/>
      <c r="J24" s="4"/>
      <c r="K24" s="23"/>
      <c r="L24" s="24"/>
      <c r="M24" s="3"/>
    </row>
    <row r="25" spans="1:13" ht="12.75" customHeight="1">
      <c r="A25" s="4"/>
      <c r="B25" s="44" t="s">
        <v>125</v>
      </c>
      <c r="C25" s="44"/>
      <c r="D25" s="44"/>
      <c r="E25" s="44"/>
      <c r="F25" s="44"/>
      <c r="G25" s="44"/>
      <c r="J25" s="4"/>
      <c r="K25" s="23">
        <v>-3663</v>
      </c>
      <c r="L25" s="24"/>
      <c r="M25" s="3"/>
    </row>
    <row r="26" spans="1:13" ht="4.5" customHeight="1">
      <c r="A26" s="4"/>
      <c r="B26" s="44"/>
      <c r="C26" s="44"/>
      <c r="D26" s="44"/>
      <c r="E26" s="44"/>
      <c r="F26" s="44"/>
      <c r="G26" s="44"/>
      <c r="J26" s="4"/>
      <c r="K26" s="21"/>
      <c r="L26" s="24"/>
      <c r="M26" s="3"/>
    </row>
    <row r="27" spans="1:13" ht="12.75" customHeight="1">
      <c r="A27" s="4"/>
      <c r="B27" s="44"/>
      <c r="C27" s="44"/>
      <c r="D27" s="44"/>
      <c r="E27" s="44"/>
      <c r="F27" s="44"/>
      <c r="G27" s="44"/>
      <c r="J27" s="4"/>
      <c r="K27" s="23"/>
      <c r="L27" s="24"/>
      <c r="M27" s="3"/>
    </row>
    <row r="28" spans="1:13" ht="12.75" customHeight="1">
      <c r="A28" s="44" t="s">
        <v>124</v>
      </c>
      <c r="B28" s="44"/>
      <c r="C28" s="44"/>
      <c r="D28" s="44"/>
      <c r="E28" s="44"/>
      <c r="F28" s="44"/>
      <c r="G28" s="44"/>
      <c r="J28" s="4"/>
      <c r="K28" s="23">
        <f>SUM(K21:K27)</f>
        <v>-680</v>
      </c>
      <c r="L28" s="24"/>
      <c r="M28" s="3"/>
    </row>
    <row r="29" spans="1:13" ht="4.5" customHeight="1">
      <c r="A29" s="44"/>
      <c r="B29" s="44"/>
      <c r="C29" s="44"/>
      <c r="D29" s="44"/>
      <c r="E29" s="44"/>
      <c r="F29" s="44"/>
      <c r="G29" s="44"/>
      <c r="J29" s="4"/>
      <c r="K29" s="23"/>
      <c r="L29" s="24"/>
      <c r="M29" s="3"/>
    </row>
    <row r="30" spans="1:13" ht="12.75" customHeight="1">
      <c r="A30" s="4"/>
      <c r="B30" s="44" t="s">
        <v>105</v>
      </c>
      <c r="C30" s="44"/>
      <c r="D30" s="44"/>
      <c r="E30" s="44"/>
      <c r="F30" s="44"/>
      <c r="G30" s="44"/>
      <c r="J30" s="4"/>
      <c r="K30" s="23">
        <v>-562</v>
      </c>
      <c r="L30" s="24"/>
      <c r="M30" s="3"/>
    </row>
    <row r="31" spans="1:13" ht="4.5" customHeight="1">
      <c r="A31" s="4"/>
      <c r="B31" s="44"/>
      <c r="C31" s="44"/>
      <c r="D31" s="44"/>
      <c r="E31" s="44"/>
      <c r="F31" s="44"/>
      <c r="G31" s="44"/>
      <c r="J31" s="4"/>
      <c r="K31" s="23"/>
      <c r="L31" s="24"/>
      <c r="M31" s="3"/>
    </row>
    <row r="32" spans="1:13" ht="12.75" customHeight="1">
      <c r="A32" s="4"/>
      <c r="B32" s="44" t="s">
        <v>106</v>
      </c>
      <c r="C32" s="44"/>
      <c r="D32" s="44"/>
      <c r="E32" s="44"/>
      <c r="F32" s="44"/>
      <c r="G32" s="44"/>
      <c r="J32" s="4"/>
      <c r="K32" s="23">
        <v>-165</v>
      </c>
      <c r="L32" s="24"/>
      <c r="M32" s="3"/>
    </row>
    <row r="33" spans="1:13" ht="4.5" customHeight="1">
      <c r="A33" s="4"/>
      <c r="B33" s="10"/>
      <c r="C33" s="4"/>
      <c r="D33" s="4"/>
      <c r="E33" s="4"/>
      <c r="F33" s="4"/>
      <c r="G33" s="4"/>
      <c r="H33" s="4"/>
      <c r="I33" s="4"/>
      <c r="J33" s="4"/>
      <c r="K33" s="21"/>
      <c r="L33" s="24"/>
      <c r="M33" s="3"/>
    </row>
    <row r="34" spans="1:13" ht="4.5" customHeight="1">
      <c r="A34" s="4"/>
      <c r="B34" s="10"/>
      <c r="C34" s="4"/>
      <c r="D34" s="4"/>
      <c r="E34" s="4"/>
      <c r="F34" s="4"/>
      <c r="G34" s="4"/>
      <c r="H34" s="4"/>
      <c r="I34" s="4"/>
      <c r="J34" s="4"/>
      <c r="K34" s="23"/>
      <c r="L34" s="24"/>
      <c r="M34" s="3"/>
    </row>
    <row r="35" spans="2:13" ht="12.75" customHeight="1">
      <c r="B35" s="44" t="s">
        <v>154</v>
      </c>
      <c r="C35" s="44"/>
      <c r="D35" s="44"/>
      <c r="E35" s="44"/>
      <c r="F35" s="44"/>
      <c r="G35" s="44"/>
      <c r="J35" s="4"/>
      <c r="K35" s="23">
        <f>SUM(K28:K33)</f>
        <v>-1407</v>
      </c>
      <c r="L35" s="24"/>
      <c r="M35" s="3"/>
    </row>
    <row r="36" spans="1:13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23"/>
      <c r="L36" s="24"/>
      <c r="M36" s="3"/>
    </row>
    <row r="37" spans="1:13" ht="12.75" customHeight="1">
      <c r="A37" s="41" t="s">
        <v>107</v>
      </c>
      <c r="B37" s="41"/>
      <c r="C37" s="41"/>
      <c r="D37" s="41"/>
      <c r="E37" s="41"/>
      <c r="F37" s="41"/>
      <c r="G37" s="41"/>
      <c r="H37" s="41"/>
      <c r="J37" s="4"/>
      <c r="K37" s="23"/>
      <c r="L37" s="24"/>
      <c r="M37" s="3"/>
    </row>
    <row r="38" spans="1:1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23"/>
      <c r="L38" s="24"/>
      <c r="M38" s="3"/>
    </row>
    <row r="39" spans="1:13" ht="12.75" customHeight="1">
      <c r="A39" s="4"/>
      <c r="B39" s="44" t="s">
        <v>149</v>
      </c>
      <c r="C39" s="44"/>
      <c r="D39" s="44"/>
      <c r="E39" s="44"/>
      <c r="F39" s="44"/>
      <c r="G39" s="44"/>
      <c r="J39" s="4"/>
      <c r="K39" s="23">
        <v>-60</v>
      </c>
      <c r="L39" s="24"/>
      <c r="M39" s="3"/>
    </row>
    <row r="40" spans="1:13" ht="4.5" customHeight="1">
      <c r="A40" s="4"/>
      <c r="B40" s="44"/>
      <c r="C40" s="44"/>
      <c r="D40" s="44"/>
      <c r="E40" s="44"/>
      <c r="F40" s="44"/>
      <c r="G40" s="44"/>
      <c r="J40" s="4"/>
      <c r="K40" s="23"/>
      <c r="L40" s="24"/>
      <c r="M40" s="3"/>
    </row>
    <row r="41" spans="1:13" ht="12.75" customHeight="1">
      <c r="A41" s="4"/>
      <c r="B41" s="44" t="s">
        <v>150</v>
      </c>
      <c r="C41" s="44"/>
      <c r="D41" s="44"/>
      <c r="E41" s="44"/>
      <c r="F41" s="44"/>
      <c r="G41" s="44"/>
      <c r="J41" s="4"/>
      <c r="K41" s="23">
        <v>1247</v>
      </c>
      <c r="L41" s="24"/>
      <c r="M41" s="3"/>
    </row>
    <row r="42" spans="1:13" ht="4.5" customHeight="1">
      <c r="A42" s="4"/>
      <c r="B42" s="44"/>
      <c r="C42" s="44"/>
      <c r="D42" s="44"/>
      <c r="E42" s="44"/>
      <c r="F42" s="44"/>
      <c r="G42" s="44"/>
      <c r="J42" s="4"/>
      <c r="K42" s="23"/>
      <c r="L42" s="24"/>
      <c r="M42" s="3"/>
    </row>
    <row r="43" spans="1:13" ht="12.75" customHeight="1">
      <c r="A43" s="4"/>
      <c r="B43" s="44" t="s">
        <v>151</v>
      </c>
      <c r="C43" s="44"/>
      <c r="D43" s="44"/>
      <c r="E43" s="44"/>
      <c r="F43" s="44"/>
      <c r="G43" s="44"/>
      <c r="J43" s="4"/>
      <c r="K43" s="45">
        <f>SUM(K39:K41)</f>
        <v>1187</v>
      </c>
      <c r="L43" s="24"/>
      <c r="M43" s="3"/>
    </row>
    <row r="44" spans="1:13" ht="12.75" customHeight="1">
      <c r="A44" s="4"/>
      <c r="B44" s="10"/>
      <c r="C44" s="4"/>
      <c r="D44" s="4"/>
      <c r="E44" s="4"/>
      <c r="F44" s="4"/>
      <c r="G44" s="4"/>
      <c r="H44" s="4"/>
      <c r="I44" s="4"/>
      <c r="J44" s="4"/>
      <c r="K44" s="23"/>
      <c r="L44" s="23"/>
      <c r="M44" s="3"/>
    </row>
    <row r="45" spans="1:13" ht="16.5" customHeight="1">
      <c r="A45" s="41" t="s">
        <v>108</v>
      </c>
      <c r="B45" s="41"/>
      <c r="C45" s="41"/>
      <c r="D45" s="41"/>
      <c r="E45" s="41"/>
      <c r="F45" s="41"/>
      <c r="G45" s="41"/>
      <c r="H45" s="41"/>
      <c r="J45" s="4"/>
      <c r="K45" s="23"/>
      <c r="L45" s="23"/>
      <c r="M45" s="3"/>
    </row>
    <row r="46" spans="1:13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23"/>
      <c r="L46" s="24"/>
      <c r="M46" s="3"/>
    </row>
    <row r="47" spans="1:13" ht="12.75" customHeight="1">
      <c r="A47" s="4"/>
      <c r="B47" s="44" t="s">
        <v>126</v>
      </c>
      <c r="C47" s="44"/>
      <c r="D47" s="44"/>
      <c r="E47" s="44"/>
      <c r="F47" s="44"/>
      <c r="G47" s="44"/>
      <c r="J47" s="4"/>
      <c r="K47" s="23">
        <v>-331</v>
      </c>
      <c r="L47" s="24"/>
      <c r="M47" s="3"/>
    </row>
    <row r="48" spans="1:13" ht="4.5" customHeight="1">
      <c r="A48" s="4"/>
      <c r="B48" s="44"/>
      <c r="C48" s="44"/>
      <c r="D48" s="44"/>
      <c r="E48" s="44"/>
      <c r="F48" s="44"/>
      <c r="G48" s="44"/>
      <c r="J48" s="4"/>
      <c r="K48" s="23"/>
      <c r="L48" s="24"/>
      <c r="M48" s="3"/>
    </row>
    <row r="49" spans="2:13" ht="12.75" customHeight="1">
      <c r="B49" s="44" t="s">
        <v>155</v>
      </c>
      <c r="C49" s="44"/>
      <c r="D49" s="44"/>
      <c r="E49" s="44"/>
      <c r="F49" s="44"/>
      <c r="G49" s="44"/>
      <c r="J49" s="4"/>
      <c r="K49" s="45">
        <f>SUM(K47:K47)</f>
        <v>-331</v>
      </c>
      <c r="L49" s="24"/>
      <c r="M49" s="3"/>
    </row>
    <row r="50" spans="1:13" ht="12.75" customHeight="1">
      <c r="A50" s="4"/>
      <c r="B50" s="4"/>
      <c r="D50" s="4"/>
      <c r="E50" s="4"/>
      <c r="F50" s="4"/>
      <c r="G50" s="4"/>
      <c r="H50" s="4"/>
      <c r="I50" s="4"/>
      <c r="J50" s="4"/>
      <c r="K50" s="23"/>
      <c r="L50" s="24"/>
      <c r="M50" s="3"/>
    </row>
    <row r="51" spans="1:13" ht="12.75" customHeight="1">
      <c r="A51" s="41" t="s">
        <v>152</v>
      </c>
      <c r="B51" s="41"/>
      <c r="C51" s="41"/>
      <c r="D51" s="41"/>
      <c r="E51" s="41"/>
      <c r="F51" s="41"/>
      <c r="G51" s="41"/>
      <c r="H51" s="41"/>
      <c r="J51" s="4"/>
      <c r="K51" s="23">
        <f>K35+K43+K49</f>
        <v>-551</v>
      </c>
      <c r="L51" s="24"/>
      <c r="M51" s="3"/>
    </row>
    <row r="52" spans="1:13" ht="12.75" customHeight="1">
      <c r="A52" s="4"/>
      <c r="B52" s="80"/>
      <c r="C52" s="80"/>
      <c r="D52" s="80"/>
      <c r="E52" s="80"/>
      <c r="F52" s="80"/>
      <c r="G52" s="80"/>
      <c r="H52" s="80"/>
      <c r="I52" s="80"/>
      <c r="J52" s="4"/>
      <c r="K52" s="23"/>
      <c r="L52" s="24"/>
      <c r="M52" s="3"/>
    </row>
    <row r="53" spans="1:13" ht="12.75" customHeight="1">
      <c r="A53" s="41" t="s">
        <v>127</v>
      </c>
      <c r="B53" s="41"/>
      <c r="C53" s="41"/>
      <c r="D53" s="41"/>
      <c r="E53" s="41"/>
      <c r="F53" s="41"/>
      <c r="G53" s="41"/>
      <c r="H53" s="41"/>
      <c r="J53" s="4"/>
      <c r="K53" s="23"/>
      <c r="L53" s="24"/>
      <c r="M53" s="3"/>
    </row>
    <row r="54" spans="1:13" ht="12.75" customHeight="1">
      <c r="A54" s="41"/>
      <c r="B54" s="44" t="s">
        <v>121</v>
      </c>
      <c r="C54" s="41"/>
      <c r="D54" s="41"/>
      <c r="E54" s="41"/>
      <c r="F54" s="41"/>
      <c r="G54" s="41"/>
      <c r="H54" s="41"/>
      <c r="J54" s="4"/>
      <c r="K54" s="13">
        <v>8338</v>
      </c>
      <c r="L54" s="24"/>
      <c r="M54" s="3"/>
    </row>
    <row r="55" spans="1:13" ht="12.75" customHeight="1">
      <c r="A55" s="41"/>
      <c r="B55" s="44" t="s">
        <v>122</v>
      </c>
      <c r="C55" s="41"/>
      <c r="D55" s="41"/>
      <c r="E55" s="41"/>
      <c r="F55" s="41"/>
      <c r="G55" s="41"/>
      <c r="H55" s="41"/>
      <c r="J55" s="4"/>
      <c r="K55" s="17">
        <v>1438</v>
      </c>
      <c r="L55" s="24"/>
      <c r="M55" s="3"/>
    </row>
    <row r="56" spans="1:13" ht="12.75" customHeight="1">
      <c r="A56" s="7" t="s">
        <v>123</v>
      </c>
      <c r="B56" s="4"/>
      <c r="C56" s="4"/>
      <c r="D56" s="4"/>
      <c r="E56" s="4"/>
      <c r="F56" s="4"/>
      <c r="G56" s="4"/>
      <c r="H56" s="4"/>
      <c r="J56" s="4"/>
      <c r="K56" s="32">
        <f>SUM(K54:K55)</f>
        <v>9776</v>
      </c>
      <c r="L56" s="24"/>
      <c r="M56" s="3"/>
    </row>
    <row r="57" spans="1:13" ht="12.75" customHeight="1">
      <c r="A57" s="4"/>
      <c r="B57" s="4"/>
      <c r="C57" s="4"/>
      <c r="D57" s="4"/>
      <c r="E57" s="4"/>
      <c r="F57" s="4"/>
      <c r="G57" s="4"/>
      <c r="H57" s="4"/>
      <c r="J57" s="4"/>
      <c r="K57" s="23"/>
      <c r="L57" s="24"/>
      <c r="M57" s="3"/>
    </row>
    <row r="58" spans="1:13" ht="16.5" customHeight="1" thickBot="1">
      <c r="A58" s="41" t="s">
        <v>147</v>
      </c>
      <c r="B58" s="41"/>
      <c r="C58" s="41"/>
      <c r="D58" s="41"/>
      <c r="E58" s="41"/>
      <c r="F58" s="41"/>
      <c r="G58" s="41"/>
      <c r="H58" s="41"/>
      <c r="J58" s="4"/>
      <c r="K58" s="38">
        <f>K51+K56</f>
        <v>9225</v>
      </c>
      <c r="L58" s="24"/>
      <c r="M58" s="3"/>
    </row>
    <row r="59" spans="1:13" ht="12.75" customHeight="1" thickTop="1">
      <c r="A59" s="10"/>
      <c r="B59" s="4"/>
      <c r="C59" s="4"/>
      <c r="D59" s="4"/>
      <c r="E59" s="4"/>
      <c r="F59" s="4"/>
      <c r="G59" s="4"/>
      <c r="H59" s="4"/>
      <c r="J59" s="4"/>
      <c r="K59" s="23"/>
      <c r="L59" s="24"/>
      <c r="M59" s="3"/>
    </row>
    <row r="60" spans="1:13" ht="12.75" customHeight="1">
      <c r="A60" s="10"/>
      <c r="B60" s="4"/>
      <c r="C60" s="4"/>
      <c r="D60" s="4"/>
      <c r="E60" s="4"/>
      <c r="F60" s="4"/>
      <c r="G60" s="4"/>
      <c r="H60" s="4"/>
      <c r="J60" s="4"/>
      <c r="K60" s="23"/>
      <c r="L60" s="24"/>
      <c r="M60" s="3"/>
    </row>
    <row r="61" spans="1:13" ht="12.75" customHeight="1">
      <c r="A61" s="4"/>
      <c r="B61" s="80"/>
      <c r="C61" s="80"/>
      <c r="D61" s="80"/>
      <c r="E61" s="80"/>
      <c r="F61" s="80"/>
      <c r="G61" s="80"/>
      <c r="H61" s="80"/>
      <c r="I61" s="80"/>
      <c r="J61" s="4"/>
      <c r="K61" s="23"/>
      <c r="L61" s="24"/>
      <c r="M61" s="3"/>
    </row>
    <row r="62" spans="1:13" ht="12.75" customHeight="1">
      <c r="A62" s="4" t="s">
        <v>153</v>
      </c>
      <c r="C62" s="4"/>
      <c r="D62" s="4"/>
      <c r="E62" s="4"/>
      <c r="F62" s="4"/>
      <c r="G62" s="4"/>
      <c r="H62" s="4"/>
      <c r="I62" s="4"/>
      <c r="J62" s="4"/>
      <c r="K62" s="25"/>
      <c r="L62" s="4"/>
      <c r="M62" s="2"/>
    </row>
    <row r="63" spans="1:13" ht="12.75" customHeight="1">
      <c r="A63" s="4" t="s">
        <v>96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2.75" customHeight="1">
      <c r="A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2"/>
    </row>
    <row r="65" spans="1:13" ht="12.75" customHeight="1">
      <c r="A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2.75" customHeight="1">
      <c r="A66" s="4"/>
      <c r="B66" s="4"/>
      <c r="C66" s="4"/>
      <c r="D66" s="4"/>
      <c r="E66" s="4"/>
      <c r="F66" s="4"/>
      <c r="G66" s="4"/>
      <c r="H66" s="4"/>
      <c r="I66" s="44">
        <v>4</v>
      </c>
      <c r="J66" s="4"/>
      <c r="K66" s="4"/>
      <c r="L66" s="4"/>
      <c r="M66" s="2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</row>
    <row r="73" spans="2:1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ht="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ht="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</sheetData>
  <mergeCells count="8">
    <mergeCell ref="A1:L1"/>
    <mergeCell ref="A2:L2"/>
    <mergeCell ref="A3:L3"/>
    <mergeCell ref="B61:I61"/>
    <mergeCell ref="B52:I52"/>
    <mergeCell ref="A7:L7"/>
    <mergeCell ref="A4:L4"/>
    <mergeCell ref="A6:L6"/>
  </mergeCells>
  <printOptions/>
  <pageMargins left="1.2" right="0.52" top="0.46" bottom="0.49" header="0.19" footer="0.5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75" zoomScaleNormal="75" workbookViewId="0" topLeftCell="A1">
      <selection activeCell="G11" sqref="G11"/>
    </sheetView>
  </sheetViews>
  <sheetFormatPr defaultColWidth="9.140625" defaultRowHeight="12.75"/>
  <cols>
    <col min="1" max="1" width="5.140625" style="0" customWidth="1"/>
    <col min="2" max="2" width="3.00390625" style="0" customWidth="1"/>
    <col min="3" max="3" width="3.140625" style="0" customWidth="1"/>
    <col min="5" max="5" width="7.421875" style="0" customWidth="1"/>
    <col min="6" max="7" width="4.28125" style="0" customWidth="1"/>
    <col min="8" max="8" width="7.140625" style="0" customWidth="1"/>
    <col min="9" max="9" width="3.57421875" style="0" customWidth="1"/>
    <col min="10" max="10" width="12.8515625" style="0" customWidth="1"/>
    <col min="11" max="11" width="3.28125" style="0" customWidth="1"/>
    <col min="12" max="12" width="12.8515625" style="0" customWidth="1"/>
  </cols>
  <sheetData>
    <row r="1" spans="1:13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pans="1:13" ht="12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12.75" customHeight="1">
      <c r="A3" s="79" t="s">
        <v>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12.75" customHeight="1">
      <c r="A4" s="79" t="s">
        <v>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2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</row>
    <row r="9" spans="1:13" ht="12.75" customHeight="1">
      <c r="A9" s="81" t="s">
        <v>164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3"/>
    </row>
    <row r="10" spans="1:13" ht="12.7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3"/>
    </row>
    <row r="11" spans="1:12" ht="12.75" customHeight="1">
      <c r="A11" s="4"/>
      <c r="B11" s="4"/>
      <c r="C11" s="4"/>
      <c r="D11" s="4"/>
      <c r="E11" s="4"/>
      <c r="F11" s="4"/>
      <c r="G11" s="6"/>
      <c r="H11" s="4"/>
      <c r="I11" s="5"/>
      <c r="J11" s="5"/>
      <c r="K11" s="4"/>
      <c r="L11" s="5"/>
    </row>
    <row r="12" spans="1:12" ht="12.75" customHeight="1">
      <c r="A12" s="4"/>
      <c r="B12" s="4"/>
      <c r="C12" s="4"/>
      <c r="D12" s="4"/>
      <c r="E12" s="4"/>
      <c r="F12" s="4"/>
      <c r="G12" s="6"/>
      <c r="H12" s="4"/>
      <c r="I12" s="5"/>
      <c r="J12" s="8" t="s">
        <v>139</v>
      </c>
      <c r="K12" s="4"/>
      <c r="L12" s="5" t="s">
        <v>139</v>
      </c>
    </row>
    <row r="13" spans="1:12" ht="12.75" customHeight="1">
      <c r="A13" s="4"/>
      <c r="B13" s="4"/>
      <c r="C13" s="4"/>
      <c r="D13" s="4"/>
      <c r="E13" s="4"/>
      <c r="F13" s="4"/>
      <c r="G13" s="6"/>
      <c r="H13" s="8"/>
      <c r="I13" s="5"/>
      <c r="J13" s="9" t="s">
        <v>94</v>
      </c>
      <c r="K13" s="4"/>
      <c r="L13" s="35" t="s">
        <v>95</v>
      </c>
    </row>
    <row r="14" spans="1:12" ht="12.75" customHeight="1">
      <c r="A14" s="4"/>
      <c r="B14" s="4"/>
      <c r="C14" s="4"/>
      <c r="D14" s="4"/>
      <c r="E14" s="4"/>
      <c r="F14" s="4"/>
      <c r="G14" s="6"/>
      <c r="H14" s="8"/>
      <c r="I14" s="5"/>
      <c r="J14" s="9"/>
      <c r="K14" s="4"/>
      <c r="L14" s="40" t="s">
        <v>89</v>
      </c>
    </row>
    <row r="15" spans="1:12" ht="12.75" customHeight="1">
      <c r="A15" s="4"/>
      <c r="B15" s="4"/>
      <c r="C15" s="4"/>
      <c r="D15" s="4"/>
      <c r="E15" s="4"/>
      <c r="F15" s="4"/>
      <c r="G15" s="6"/>
      <c r="H15" s="4"/>
      <c r="I15" s="5"/>
      <c r="J15" s="5" t="s">
        <v>2</v>
      </c>
      <c r="K15" s="4"/>
      <c r="L15" s="5" t="s">
        <v>2</v>
      </c>
    </row>
    <row r="16" spans="1:13" ht="12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</row>
    <row r="17" spans="1:13" ht="12.75" customHeight="1">
      <c r="A17" s="4"/>
      <c r="B17" s="10" t="s">
        <v>11</v>
      </c>
      <c r="C17" s="4" t="s">
        <v>59</v>
      </c>
      <c r="D17" s="4"/>
      <c r="E17" s="4"/>
      <c r="F17" s="4"/>
      <c r="G17" s="4"/>
      <c r="H17" s="4"/>
      <c r="I17" s="4"/>
      <c r="J17" s="11">
        <v>21447</v>
      </c>
      <c r="K17" s="4"/>
      <c r="L17" s="12">
        <v>20978</v>
      </c>
      <c r="M17" s="3"/>
    </row>
    <row r="18" spans="1:13" ht="12.75" customHeight="1">
      <c r="A18" s="4"/>
      <c r="B18" s="10" t="s">
        <v>12</v>
      </c>
      <c r="C18" s="4" t="s">
        <v>140</v>
      </c>
      <c r="D18" s="4"/>
      <c r="E18" s="4"/>
      <c r="F18" s="4"/>
      <c r="G18" s="4"/>
      <c r="H18" s="4"/>
      <c r="I18" s="4"/>
      <c r="J18" s="11">
        <v>5543</v>
      </c>
      <c r="K18" s="4"/>
      <c r="L18" s="12">
        <v>5592</v>
      </c>
      <c r="M18" s="3"/>
    </row>
    <row r="19" spans="1:13" ht="12.75" customHeight="1">
      <c r="A19" s="4"/>
      <c r="B19" s="10" t="s">
        <v>13</v>
      </c>
      <c r="C19" s="4" t="s">
        <v>48</v>
      </c>
      <c r="D19" s="4"/>
      <c r="E19" s="4"/>
      <c r="F19" s="4"/>
      <c r="G19" s="4"/>
      <c r="H19" s="4"/>
      <c r="I19" s="4"/>
      <c r="J19" s="11">
        <v>48</v>
      </c>
      <c r="K19" s="4"/>
      <c r="L19" s="12">
        <v>48</v>
      </c>
      <c r="M19" s="3"/>
    </row>
    <row r="20" spans="1:13" ht="12.75" customHeight="1">
      <c r="A20" s="4"/>
      <c r="B20" s="10" t="s">
        <v>53</v>
      </c>
      <c r="C20" s="4" t="s">
        <v>52</v>
      </c>
      <c r="D20" s="4"/>
      <c r="E20" s="4"/>
      <c r="F20" s="4"/>
      <c r="G20" s="4"/>
      <c r="H20" s="4"/>
      <c r="I20" s="4"/>
      <c r="J20" s="11">
        <v>315</v>
      </c>
      <c r="K20" s="4"/>
      <c r="L20" s="12">
        <v>315</v>
      </c>
      <c r="M20" s="3"/>
    </row>
    <row r="21" spans="1:13" ht="12.75" customHeight="1">
      <c r="A21" s="4"/>
      <c r="B21" s="10" t="s">
        <v>14</v>
      </c>
      <c r="C21" s="4" t="s">
        <v>6</v>
      </c>
      <c r="D21" s="4"/>
      <c r="E21" s="4"/>
      <c r="F21" s="4"/>
      <c r="G21" s="4"/>
      <c r="H21" s="4"/>
      <c r="I21" s="4"/>
      <c r="J21" s="11">
        <v>605</v>
      </c>
      <c r="K21" s="4"/>
      <c r="L21" s="12">
        <v>605</v>
      </c>
      <c r="M21" s="3"/>
    </row>
    <row r="22" spans="1:13" ht="12.75" customHeight="1">
      <c r="A22" s="4"/>
      <c r="B22" s="10" t="s">
        <v>58</v>
      </c>
      <c r="C22" s="4" t="s">
        <v>77</v>
      </c>
      <c r="D22" s="4"/>
      <c r="E22" s="4"/>
      <c r="F22" s="4"/>
      <c r="G22" s="4"/>
      <c r="H22" s="4"/>
      <c r="I22" s="4"/>
      <c r="J22" s="11">
        <v>1147</v>
      </c>
      <c r="K22" s="4"/>
      <c r="L22" s="12">
        <v>661</v>
      </c>
      <c r="M22" s="3"/>
    </row>
    <row r="23" spans="1:13" ht="12.75" customHeight="1">
      <c r="A23" s="4"/>
      <c r="B23" s="10" t="s">
        <v>17</v>
      </c>
      <c r="C23" s="4" t="s">
        <v>79</v>
      </c>
      <c r="D23" s="4"/>
      <c r="E23" s="4"/>
      <c r="F23" s="4"/>
      <c r="G23" s="4"/>
      <c r="H23" s="4"/>
      <c r="I23" s="4"/>
      <c r="J23" s="11">
        <v>147</v>
      </c>
      <c r="K23" s="4"/>
      <c r="L23" s="12">
        <v>147</v>
      </c>
      <c r="M23" s="3"/>
    </row>
    <row r="24" spans="1:13" ht="12.75" customHeight="1">
      <c r="A24" s="4"/>
      <c r="B24" s="10"/>
      <c r="C24" s="4"/>
      <c r="D24" s="4"/>
      <c r="E24" s="4"/>
      <c r="F24" s="4"/>
      <c r="G24" s="4"/>
      <c r="H24" s="4"/>
      <c r="I24" s="4"/>
      <c r="J24" s="11"/>
      <c r="K24" s="4"/>
      <c r="L24" s="12"/>
      <c r="M24" s="3"/>
    </row>
    <row r="25" spans="1:13" ht="12.75" customHeight="1">
      <c r="A25" s="4"/>
      <c r="B25" s="10" t="s">
        <v>20</v>
      </c>
      <c r="C25" s="4" t="s">
        <v>15</v>
      </c>
      <c r="D25" s="4"/>
      <c r="E25" s="4"/>
      <c r="F25" s="4"/>
      <c r="G25" s="4"/>
      <c r="H25" s="4"/>
      <c r="I25" s="4"/>
      <c r="J25" s="11"/>
      <c r="K25" s="4"/>
      <c r="L25" s="12"/>
      <c r="M25" s="3"/>
    </row>
    <row r="26" spans="1:13" ht="12.75" customHeight="1">
      <c r="A26" s="4"/>
      <c r="B26" s="4"/>
      <c r="C26" s="4"/>
      <c r="D26" s="4" t="s">
        <v>60</v>
      </c>
      <c r="E26" s="4"/>
      <c r="F26" s="4"/>
      <c r="G26" s="4"/>
      <c r="H26" s="4"/>
      <c r="I26" s="4"/>
      <c r="J26" s="13">
        <v>39152</v>
      </c>
      <c r="K26" s="4"/>
      <c r="L26" s="14">
        <v>39296</v>
      </c>
      <c r="M26" s="3"/>
    </row>
    <row r="27" spans="1:13" ht="12.75" customHeight="1">
      <c r="A27" s="4"/>
      <c r="B27" s="4"/>
      <c r="C27" s="4"/>
      <c r="D27" s="4" t="s">
        <v>73</v>
      </c>
      <c r="E27" s="4"/>
      <c r="F27" s="4"/>
      <c r="G27" s="4"/>
      <c r="H27" s="4"/>
      <c r="I27" s="4"/>
      <c r="J27" s="15">
        <v>30526</v>
      </c>
      <c r="K27" s="4"/>
      <c r="L27" s="16">
        <v>25818</v>
      </c>
      <c r="M27" s="3"/>
    </row>
    <row r="28" spans="1:13" ht="12.75" customHeight="1">
      <c r="A28" s="4"/>
      <c r="B28" s="4"/>
      <c r="C28" s="4"/>
      <c r="D28" s="4" t="s">
        <v>74</v>
      </c>
      <c r="E28" s="4"/>
      <c r="F28" s="4"/>
      <c r="G28" s="4"/>
      <c r="H28" s="4"/>
      <c r="I28" s="4"/>
      <c r="J28" s="15">
        <v>12244</v>
      </c>
      <c r="K28" s="4"/>
      <c r="L28" s="16">
        <v>6982</v>
      </c>
      <c r="M28" s="3"/>
    </row>
    <row r="29" spans="1:13" ht="12.75" customHeight="1">
      <c r="A29" s="4"/>
      <c r="B29" s="4"/>
      <c r="C29" s="4"/>
      <c r="D29" s="4" t="s">
        <v>16</v>
      </c>
      <c r="E29" s="4"/>
      <c r="F29" s="4"/>
      <c r="G29" s="4"/>
      <c r="H29" s="4"/>
      <c r="I29" s="4"/>
      <c r="J29" s="15">
        <v>2847</v>
      </c>
      <c r="K29" s="4"/>
      <c r="L29" s="16">
        <v>3417</v>
      </c>
      <c r="M29" s="3"/>
    </row>
    <row r="30" spans="1:13" ht="12.75" customHeight="1">
      <c r="A30" s="4"/>
      <c r="B30" s="4"/>
      <c r="C30" s="4"/>
      <c r="D30" s="4" t="s">
        <v>0</v>
      </c>
      <c r="E30" s="4"/>
      <c r="F30" s="4"/>
      <c r="G30" s="4"/>
      <c r="H30" s="4"/>
      <c r="I30" s="4"/>
      <c r="J30" s="17">
        <v>10722</v>
      </c>
      <c r="K30" s="4"/>
      <c r="L30" s="18">
        <v>10175</v>
      </c>
      <c r="M30" s="3"/>
    </row>
    <row r="31" spans="1:13" ht="12.75" customHeight="1">
      <c r="A31" s="4"/>
      <c r="B31" s="4"/>
      <c r="C31" s="4"/>
      <c r="D31" s="4"/>
      <c r="E31" s="4"/>
      <c r="F31" s="4"/>
      <c r="G31" s="4"/>
      <c r="H31" s="4"/>
      <c r="I31" s="4"/>
      <c r="J31" s="19">
        <f>SUM(J26:J30)</f>
        <v>95491</v>
      </c>
      <c r="K31" s="4"/>
      <c r="L31" s="20">
        <f>SUM(L26:L30)</f>
        <v>85688</v>
      </c>
      <c r="M31" s="3"/>
    </row>
    <row r="32" spans="1:13" ht="12.75" customHeight="1">
      <c r="A32" s="4"/>
      <c r="B32" s="10" t="s">
        <v>21</v>
      </c>
      <c r="C32" s="4" t="s">
        <v>18</v>
      </c>
      <c r="D32" s="4"/>
      <c r="E32" s="4"/>
      <c r="F32" s="4"/>
      <c r="G32" s="4"/>
      <c r="H32" s="4"/>
      <c r="I32" s="4"/>
      <c r="J32" s="15"/>
      <c r="K32" s="4"/>
      <c r="L32" s="16"/>
      <c r="M32" s="3"/>
    </row>
    <row r="33" spans="1:13" ht="12.75" customHeight="1">
      <c r="A33" s="4"/>
      <c r="B33" s="4"/>
      <c r="C33" s="4"/>
      <c r="D33" s="4" t="s">
        <v>61</v>
      </c>
      <c r="E33" s="4"/>
      <c r="F33" s="4"/>
      <c r="G33" s="4"/>
      <c r="H33" s="4"/>
      <c r="I33" s="4"/>
      <c r="J33" s="15">
        <v>13417</v>
      </c>
      <c r="K33" s="4"/>
      <c r="L33" s="16">
        <v>5387</v>
      </c>
      <c r="M33" s="3"/>
    </row>
    <row r="34" spans="1:13" ht="12.75" customHeight="1">
      <c r="A34" s="4"/>
      <c r="B34" s="4"/>
      <c r="C34" s="4"/>
      <c r="D34" s="4" t="s">
        <v>62</v>
      </c>
      <c r="E34" s="4"/>
      <c r="F34" s="4"/>
      <c r="G34" s="4"/>
      <c r="H34" s="4"/>
      <c r="I34" s="4"/>
      <c r="J34" s="15">
        <v>3192</v>
      </c>
      <c r="K34" s="4"/>
      <c r="L34" s="16">
        <v>3554</v>
      </c>
      <c r="M34" s="3"/>
    </row>
    <row r="35" spans="1:13" ht="12.75" customHeight="1">
      <c r="A35" s="4"/>
      <c r="B35" s="4"/>
      <c r="C35" s="4"/>
      <c r="D35" s="4" t="s">
        <v>19</v>
      </c>
      <c r="E35" s="4"/>
      <c r="F35" s="4"/>
      <c r="G35" s="4"/>
      <c r="H35" s="4"/>
      <c r="I35" s="4"/>
      <c r="J35" s="15">
        <v>13271</v>
      </c>
      <c r="K35" s="4"/>
      <c r="L35" s="16">
        <v>11548</v>
      </c>
      <c r="M35" s="3"/>
    </row>
    <row r="36" spans="1:13" ht="12.75" customHeight="1">
      <c r="A36" s="4"/>
      <c r="B36" s="4"/>
      <c r="C36" s="4"/>
      <c r="D36" s="4" t="s">
        <v>1</v>
      </c>
      <c r="E36" s="4"/>
      <c r="F36" s="4"/>
      <c r="G36" s="4"/>
      <c r="H36" s="4"/>
      <c r="I36" s="4"/>
      <c r="J36" s="15">
        <v>1480</v>
      </c>
      <c r="K36" s="4"/>
      <c r="L36" s="16">
        <v>1684</v>
      </c>
      <c r="M36" s="3"/>
    </row>
    <row r="37" spans="1:13" ht="12.75" customHeight="1">
      <c r="A37" s="4"/>
      <c r="B37" s="4"/>
      <c r="C37" s="4"/>
      <c r="D37" s="4"/>
      <c r="E37" s="4"/>
      <c r="F37" s="4"/>
      <c r="G37" s="4"/>
      <c r="H37" s="4"/>
      <c r="I37" s="4"/>
      <c r="J37" s="19">
        <f>SUM(J33:J36)</f>
        <v>31360</v>
      </c>
      <c r="K37" s="4"/>
      <c r="L37" s="20">
        <f>SUM(L33:L36)</f>
        <v>22173</v>
      </c>
      <c r="M37" s="3"/>
    </row>
    <row r="38" spans="1:13" ht="12.75" customHeight="1">
      <c r="A38" s="4"/>
      <c r="B38" s="4"/>
      <c r="C38" s="4"/>
      <c r="D38" s="4"/>
      <c r="E38" s="4"/>
      <c r="F38" s="4"/>
      <c r="G38" s="4"/>
      <c r="H38" s="4"/>
      <c r="I38" s="4"/>
      <c r="J38" s="11"/>
      <c r="K38" s="4"/>
      <c r="L38" s="12"/>
      <c r="M38" s="3"/>
    </row>
    <row r="39" spans="1:13" ht="12.75" customHeight="1">
      <c r="A39" s="4"/>
      <c r="B39" s="10" t="s">
        <v>44</v>
      </c>
      <c r="C39" s="4" t="s">
        <v>84</v>
      </c>
      <c r="D39" s="4"/>
      <c r="E39" s="4"/>
      <c r="F39" s="4"/>
      <c r="G39" s="4"/>
      <c r="H39" s="4"/>
      <c r="I39" s="4"/>
      <c r="J39" s="23">
        <f>+J31-J37</f>
        <v>64131</v>
      </c>
      <c r="K39" s="23"/>
      <c r="L39" s="23">
        <f>+L31-L37</f>
        <v>63515</v>
      </c>
      <c r="M39" s="3"/>
    </row>
    <row r="40" spans="1:13" ht="16.5" customHeight="1" thickBot="1">
      <c r="A40" s="4"/>
      <c r="B40" s="4"/>
      <c r="C40" s="4"/>
      <c r="D40" s="4"/>
      <c r="E40" s="4"/>
      <c r="F40" s="4"/>
      <c r="G40" s="4"/>
      <c r="H40" s="4"/>
      <c r="I40" s="4"/>
      <c r="J40" s="38">
        <f>+SUM(J17:J21)+J39+J22+J23</f>
        <v>93383</v>
      </c>
      <c r="K40" s="23"/>
      <c r="L40" s="38">
        <f>SUM(L17:L23)+L39</f>
        <v>91861</v>
      </c>
      <c r="M40" s="3"/>
    </row>
    <row r="41" spans="1:13" ht="12.75" customHeight="1" thickTop="1">
      <c r="A41" s="4"/>
      <c r="B41" s="4"/>
      <c r="C41" s="4"/>
      <c r="D41" s="4"/>
      <c r="E41" s="4"/>
      <c r="F41" s="4"/>
      <c r="G41" s="4"/>
      <c r="H41" s="4"/>
      <c r="I41" s="4"/>
      <c r="J41" s="23"/>
      <c r="K41" s="24"/>
      <c r="L41" s="32"/>
      <c r="M41" s="3"/>
    </row>
    <row r="42" spans="1:13" ht="12.75" customHeight="1">
      <c r="A42" s="4"/>
      <c r="B42" s="10" t="s">
        <v>45</v>
      </c>
      <c r="C42" s="4" t="s">
        <v>22</v>
      </c>
      <c r="D42" s="4"/>
      <c r="E42" s="4"/>
      <c r="F42" s="4"/>
      <c r="G42" s="4"/>
      <c r="H42" s="4"/>
      <c r="I42" s="4"/>
      <c r="J42" s="11"/>
      <c r="K42" s="4"/>
      <c r="L42" s="11"/>
      <c r="M42" s="3"/>
    </row>
    <row r="43" spans="1:13" ht="12.75" customHeight="1">
      <c r="A43" s="4"/>
      <c r="B43" s="4"/>
      <c r="D43" s="4" t="s">
        <v>8</v>
      </c>
      <c r="E43" s="4"/>
      <c r="F43" s="4"/>
      <c r="G43" s="4"/>
      <c r="H43" s="4"/>
      <c r="I43" s="4"/>
      <c r="J43" s="11">
        <v>60312</v>
      </c>
      <c r="K43" s="4"/>
      <c r="L43" s="12">
        <v>60312</v>
      </c>
      <c r="M43" s="3"/>
    </row>
    <row r="44" spans="1:13" ht="12.75" customHeight="1">
      <c r="A44" s="4"/>
      <c r="B44" s="4"/>
      <c r="D44" s="4" t="s">
        <v>49</v>
      </c>
      <c r="E44" s="4"/>
      <c r="F44" s="4"/>
      <c r="G44" s="4"/>
      <c r="H44" s="4"/>
      <c r="I44" s="4"/>
      <c r="J44" s="11">
        <v>10057</v>
      </c>
      <c r="K44" s="4"/>
      <c r="L44" s="12">
        <v>10122</v>
      </c>
      <c r="M44" s="3"/>
    </row>
    <row r="45" spans="1:13" ht="12.75" customHeight="1">
      <c r="A45" s="4"/>
      <c r="B45" s="4"/>
      <c r="D45" s="4" t="s">
        <v>80</v>
      </c>
      <c r="E45" s="4"/>
      <c r="F45" s="4"/>
      <c r="G45" s="4"/>
      <c r="H45" s="4"/>
      <c r="I45" s="4"/>
      <c r="J45" s="11">
        <v>892</v>
      </c>
      <c r="K45" s="4"/>
      <c r="L45" s="12">
        <v>892</v>
      </c>
      <c r="M45" s="3"/>
    </row>
    <row r="46" spans="1:13" ht="12.75" customHeight="1">
      <c r="A46" s="4"/>
      <c r="B46" s="4"/>
      <c r="D46" s="4" t="s">
        <v>57</v>
      </c>
      <c r="E46" s="4"/>
      <c r="F46" s="4"/>
      <c r="G46" s="4"/>
      <c r="H46" s="4"/>
      <c r="I46" s="4"/>
      <c r="J46" s="11">
        <v>41</v>
      </c>
      <c r="K46" s="4"/>
      <c r="L46" s="12">
        <v>26</v>
      </c>
      <c r="M46" s="3"/>
    </row>
    <row r="47" spans="1:13" ht="12.75" customHeight="1">
      <c r="A47" s="4"/>
      <c r="B47" s="4"/>
      <c r="D47" s="4" t="s">
        <v>75</v>
      </c>
      <c r="E47" s="4"/>
      <c r="F47" s="4"/>
      <c r="G47" s="4"/>
      <c r="H47" s="4"/>
      <c r="I47" s="4"/>
      <c r="J47" s="11">
        <v>23</v>
      </c>
      <c r="K47" s="4"/>
      <c r="L47" s="12">
        <v>23</v>
      </c>
      <c r="M47" s="3"/>
    </row>
    <row r="48" spans="1:13" ht="12.75" customHeight="1">
      <c r="A48" s="4"/>
      <c r="B48" s="4"/>
      <c r="D48" s="4" t="s">
        <v>23</v>
      </c>
      <c r="E48" s="4"/>
      <c r="F48" s="4"/>
      <c r="G48" s="4"/>
      <c r="H48" s="4"/>
      <c r="I48" s="4"/>
      <c r="J48" s="21">
        <v>16310</v>
      </c>
      <c r="K48" s="4"/>
      <c r="L48" s="22">
        <v>14794</v>
      </c>
      <c r="M48" s="3"/>
    </row>
    <row r="49" spans="1:13" ht="12.75" customHeight="1">
      <c r="A49" s="4"/>
      <c r="B49" s="4"/>
      <c r="C49" s="4"/>
      <c r="D49" s="4"/>
      <c r="E49" s="4"/>
      <c r="F49" s="4"/>
      <c r="G49" s="4"/>
      <c r="H49" s="4"/>
      <c r="I49" s="4"/>
      <c r="J49" s="11">
        <f>SUM(J43:J48)</f>
        <v>87635</v>
      </c>
      <c r="K49" s="4"/>
      <c r="L49" s="12">
        <f>SUM(L43:L48)</f>
        <v>86169</v>
      </c>
      <c r="M49" s="3"/>
    </row>
    <row r="50" spans="1:13" ht="12.75" customHeight="1">
      <c r="A50" s="4"/>
      <c r="B50" s="4"/>
      <c r="C50" s="4"/>
      <c r="D50" s="4"/>
      <c r="E50" s="4"/>
      <c r="F50" s="4"/>
      <c r="G50" s="4"/>
      <c r="H50" s="4"/>
      <c r="I50" s="4"/>
      <c r="J50" s="11"/>
      <c r="K50" s="4"/>
      <c r="L50" s="12"/>
      <c r="M50" s="3"/>
    </row>
    <row r="51" spans="1:13" ht="12.75" customHeight="1">
      <c r="A51" s="4"/>
      <c r="B51" s="10" t="s">
        <v>78</v>
      </c>
      <c r="C51" s="4" t="s">
        <v>24</v>
      </c>
      <c r="D51" s="4"/>
      <c r="E51" s="4"/>
      <c r="F51" s="4"/>
      <c r="G51" s="4"/>
      <c r="H51" s="4"/>
      <c r="I51" s="4"/>
      <c r="J51" s="11">
        <v>3622</v>
      </c>
      <c r="K51" s="4"/>
      <c r="L51" s="12">
        <v>3341</v>
      </c>
      <c r="M51" s="3"/>
    </row>
    <row r="52" spans="1:13" ht="12.75" customHeight="1">
      <c r="A52" s="4"/>
      <c r="B52" s="10" t="s">
        <v>81</v>
      </c>
      <c r="C52" s="4" t="s">
        <v>25</v>
      </c>
      <c r="D52" s="4"/>
      <c r="E52" s="4"/>
      <c r="F52" s="4"/>
      <c r="G52" s="4"/>
      <c r="H52" s="4"/>
      <c r="I52" s="4"/>
      <c r="J52" s="11">
        <v>2005</v>
      </c>
      <c r="K52" s="4"/>
      <c r="L52" s="12">
        <v>2229</v>
      </c>
      <c r="M52" s="3"/>
    </row>
    <row r="53" spans="1:13" ht="12.75" customHeight="1">
      <c r="A53" s="4"/>
      <c r="B53" s="10" t="s">
        <v>82</v>
      </c>
      <c r="C53" s="4" t="s">
        <v>26</v>
      </c>
      <c r="D53" s="4"/>
      <c r="E53" s="4"/>
      <c r="F53" s="4"/>
      <c r="G53" s="4"/>
      <c r="H53" s="4"/>
      <c r="I53" s="4"/>
      <c r="J53" s="23">
        <v>121</v>
      </c>
      <c r="K53" s="24"/>
      <c r="L53" s="12">
        <v>122</v>
      </c>
      <c r="M53" s="3"/>
    </row>
    <row r="54" spans="1:13" ht="16.5" customHeight="1" thickBot="1">
      <c r="A54" s="4"/>
      <c r="B54" s="4"/>
      <c r="C54" s="4"/>
      <c r="D54" s="4"/>
      <c r="E54" s="4"/>
      <c r="F54" s="4"/>
      <c r="G54" s="4"/>
      <c r="H54" s="4"/>
      <c r="I54" s="4"/>
      <c r="J54" s="38">
        <f>SUM(J49:J53)</f>
        <v>93383</v>
      </c>
      <c r="K54" s="24"/>
      <c r="L54" s="39">
        <f>SUM(L49:L53)</f>
        <v>91861</v>
      </c>
      <c r="M54" s="2"/>
    </row>
    <row r="55" spans="1:13" ht="12.75" customHeight="1" thickTop="1">
      <c r="A55" s="4"/>
      <c r="B55" s="4"/>
      <c r="C55" s="4"/>
      <c r="D55" s="4"/>
      <c r="E55" s="4"/>
      <c r="F55" s="4"/>
      <c r="G55" s="4"/>
      <c r="H55" s="4"/>
      <c r="I55" s="4"/>
      <c r="J55" s="23"/>
      <c r="K55" s="24"/>
      <c r="L55" s="23"/>
      <c r="M55" s="2"/>
    </row>
    <row r="56" spans="1:13" ht="12.75" customHeight="1" thickBot="1">
      <c r="A56" s="4"/>
      <c r="B56" s="10" t="s">
        <v>83</v>
      </c>
      <c r="C56" s="4" t="s">
        <v>27</v>
      </c>
      <c r="D56" s="4"/>
      <c r="E56" s="4"/>
      <c r="F56" s="4"/>
      <c r="G56" s="4"/>
      <c r="H56" s="4"/>
      <c r="I56" s="4"/>
      <c r="J56" s="37">
        <f>(+SUM(J43:J48)-J21)/J43</f>
        <v>1.4429964186231596</v>
      </c>
      <c r="K56" s="42"/>
      <c r="L56" s="37">
        <f>(+SUM(L43:L48)-L21)/L43</f>
        <v>1.418689481363576</v>
      </c>
      <c r="M56" s="2"/>
    </row>
    <row r="57" spans="1:13" ht="12.75" customHeight="1" thickTop="1">
      <c r="A57" s="4"/>
      <c r="B57" s="10"/>
      <c r="C57" s="4"/>
      <c r="D57" s="4"/>
      <c r="E57" s="4"/>
      <c r="F57" s="4"/>
      <c r="G57" s="4"/>
      <c r="H57" s="4"/>
      <c r="I57" s="4"/>
      <c r="J57" s="42"/>
      <c r="K57" s="42"/>
      <c r="L57" s="42"/>
      <c r="M57" s="2"/>
    </row>
    <row r="58" spans="1:13" ht="12.75" customHeight="1">
      <c r="A58" s="4"/>
      <c r="B58" s="10"/>
      <c r="C58" s="4"/>
      <c r="D58" s="4"/>
      <c r="E58" s="4"/>
      <c r="F58" s="4"/>
      <c r="G58" s="4"/>
      <c r="H58" s="4"/>
      <c r="I58" s="4"/>
      <c r="J58" s="42"/>
      <c r="K58" s="42"/>
      <c r="L58" s="42"/>
      <c r="M58" s="2"/>
    </row>
    <row r="59" spans="1:13" ht="12.75" customHeight="1">
      <c r="A59" s="4"/>
      <c r="B59" s="10"/>
      <c r="C59" s="4"/>
      <c r="D59" s="4"/>
      <c r="E59" s="4"/>
      <c r="F59" s="4"/>
      <c r="G59" s="4"/>
      <c r="H59" s="4"/>
      <c r="I59" s="4"/>
      <c r="J59" s="42"/>
      <c r="K59" s="42"/>
      <c r="L59" s="42"/>
      <c r="M59" s="2"/>
    </row>
    <row r="60" spans="1:13" ht="12.75" customHeight="1">
      <c r="A60" s="4"/>
      <c r="B60" s="4"/>
      <c r="C60" s="4"/>
      <c r="D60" s="4"/>
      <c r="E60" s="4"/>
      <c r="F60" s="4"/>
      <c r="G60" s="4"/>
      <c r="H60" s="4"/>
      <c r="I60" s="4"/>
      <c r="J60" s="11"/>
      <c r="K60" s="24"/>
      <c r="L60" s="4"/>
      <c r="M60" s="2"/>
    </row>
    <row r="61" spans="1:13" ht="12.75" customHeight="1">
      <c r="A61" s="4"/>
      <c r="B61" s="4" t="s">
        <v>110</v>
      </c>
      <c r="C61" s="4"/>
      <c r="D61" s="4"/>
      <c r="E61" s="4"/>
      <c r="F61" s="4"/>
      <c r="G61" s="4"/>
      <c r="H61" s="4"/>
      <c r="I61" s="4"/>
      <c r="J61" s="25"/>
      <c r="K61" s="4"/>
      <c r="L61" s="25"/>
      <c r="M61" s="2"/>
    </row>
    <row r="62" spans="1:13" ht="12.75" customHeight="1">
      <c r="A62" s="4"/>
      <c r="B62" s="4" t="s">
        <v>96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2"/>
    </row>
    <row r="63" spans="1:1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"/>
    </row>
    <row r="64" spans="1:13" ht="15">
      <c r="A64" s="4"/>
      <c r="B64" s="4"/>
      <c r="C64" s="4"/>
      <c r="D64" s="4"/>
      <c r="E64" s="4"/>
      <c r="F64" s="4"/>
      <c r="G64" s="4"/>
      <c r="H64" s="8">
        <v>1</v>
      </c>
      <c r="I64" s="4"/>
      <c r="J64" s="4"/>
      <c r="K64" s="4"/>
      <c r="L64" s="4"/>
      <c r="M64" s="2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2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"/>
    </row>
    <row r="70" spans="2:13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ht="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ht="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ht="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ht="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6">
    <mergeCell ref="A10:L10"/>
    <mergeCell ref="A9:L9"/>
    <mergeCell ref="A2:M2"/>
    <mergeCell ref="A3:M3"/>
    <mergeCell ref="A4:M4"/>
    <mergeCell ref="A5:M5"/>
  </mergeCells>
  <printOptions/>
  <pageMargins left="1.17" right="0.59" top="0.75" bottom="0.75" header="0.56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71"/>
  <sheetViews>
    <sheetView zoomScale="75" zoomScaleNormal="75" workbookViewId="0" topLeftCell="A57">
      <selection activeCell="G15" sqref="G15"/>
    </sheetView>
  </sheetViews>
  <sheetFormatPr defaultColWidth="9.140625" defaultRowHeight="12.75"/>
  <cols>
    <col min="1" max="1" width="2.421875" style="0" customWidth="1"/>
    <col min="2" max="2" width="3.00390625" style="0" customWidth="1"/>
    <col min="3" max="3" width="3.421875" style="0" customWidth="1"/>
    <col min="6" max="6" width="18.7109375" style="0" customWidth="1"/>
    <col min="7" max="7" width="4.28125" style="0" customWidth="1"/>
    <col min="8" max="8" width="12.28125" style="0" customWidth="1"/>
    <col min="9" max="9" width="2.57421875" style="0" customWidth="1"/>
    <col min="10" max="10" width="12.7109375" style="0" customWidth="1"/>
    <col min="11" max="11" width="2.140625" style="0" customWidth="1"/>
    <col min="12" max="12" width="12.28125" style="0" customWidth="1"/>
    <col min="13" max="13" width="3.8515625" style="0" customWidth="1"/>
    <col min="14" max="14" width="12.7109375" style="0" customWidth="1"/>
    <col min="15" max="15" width="2.00390625" style="0" customWidth="1"/>
  </cols>
  <sheetData>
    <row r="4" spans="1:15" ht="12.75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ht="12.75" customHeight="1">
      <c r="A5" s="79" t="s">
        <v>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2.75" customHeight="1">
      <c r="A6" s="79" t="s">
        <v>10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2.75" customHeight="1">
      <c r="A7" s="79" t="s">
        <v>46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</row>
    <row r="8" spans="1:15" ht="12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"/>
    </row>
    <row r="9" spans="1:15" ht="12.75" customHeight="1">
      <c r="A9" s="78" t="s">
        <v>85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ht="12.75" customHeight="1">
      <c r="A10" s="83" t="s">
        <v>97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2.75" customHeight="1">
      <c r="A12" s="4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3"/>
    </row>
    <row r="13" spans="1:15" ht="12.75" customHeight="1">
      <c r="A13" s="43" t="s">
        <v>86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3"/>
    </row>
    <row r="14" spans="1:15" ht="12.75" customHeight="1">
      <c r="A14" s="41" t="s">
        <v>98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3"/>
    </row>
    <row r="15" spans="1:15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"/>
    </row>
    <row r="16" spans="1:15" ht="12.75" customHeight="1">
      <c r="A16" s="4"/>
      <c r="B16" s="4"/>
      <c r="C16" s="4"/>
      <c r="D16" s="4"/>
      <c r="E16" s="4"/>
      <c r="F16" s="4"/>
      <c r="G16" s="4"/>
      <c r="H16" s="78" t="s">
        <v>137</v>
      </c>
      <c r="I16" s="78"/>
      <c r="J16" s="78"/>
      <c r="K16" s="4"/>
      <c r="L16" s="78" t="s">
        <v>138</v>
      </c>
      <c r="M16" s="78"/>
      <c r="N16" s="78"/>
      <c r="O16" s="3"/>
    </row>
    <row r="17" spans="1:15" ht="7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"/>
    </row>
    <row r="18" spans="1:15" ht="12.75" customHeight="1">
      <c r="A18" s="4"/>
      <c r="B18" s="4"/>
      <c r="C18" s="4"/>
      <c r="D18" s="4"/>
      <c r="E18" s="4"/>
      <c r="F18" s="4"/>
      <c r="G18" s="4"/>
      <c r="H18" s="8" t="s">
        <v>132</v>
      </c>
      <c r="I18" s="4"/>
      <c r="J18" s="8" t="s">
        <v>134</v>
      </c>
      <c r="K18" s="4"/>
      <c r="L18" s="8" t="s">
        <v>129</v>
      </c>
      <c r="M18" s="4"/>
      <c r="N18" s="8" t="s">
        <v>134</v>
      </c>
      <c r="O18" s="3"/>
    </row>
    <row r="19" spans="1:15" ht="12.75" customHeight="1">
      <c r="A19" s="4"/>
      <c r="B19" s="4"/>
      <c r="C19" s="4"/>
      <c r="D19" s="4"/>
      <c r="E19" s="4"/>
      <c r="F19" s="4"/>
      <c r="G19" s="4"/>
      <c r="H19" s="8" t="s">
        <v>133</v>
      </c>
      <c r="I19" s="4"/>
      <c r="J19" s="8" t="s">
        <v>141</v>
      </c>
      <c r="K19" s="4"/>
      <c r="L19" s="8" t="s">
        <v>133</v>
      </c>
      <c r="M19" s="4"/>
      <c r="N19" s="8" t="s">
        <v>141</v>
      </c>
      <c r="O19" s="3"/>
    </row>
    <row r="20" spans="1:15" ht="12.75" customHeight="1">
      <c r="A20" s="4"/>
      <c r="B20" s="4"/>
      <c r="C20" s="4"/>
      <c r="D20" s="4"/>
      <c r="E20" s="4"/>
      <c r="F20" s="4"/>
      <c r="G20" s="4"/>
      <c r="H20" s="8" t="s">
        <v>130</v>
      </c>
      <c r="I20" s="4"/>
      <c r="J20" s="8" t="s">
        <v>130</v>
      </c>
      <c r="K20" s="4"/>
      <c r="L20" s="8" t="s">
        <v>135</v>
      </c>
      <c r="M20" s="4"/>
      <c r="N20" s="8" t="s">
        <v>136</v>
      </c>
      <c r="O20" s="3"/>
    </row>
    <row r="21" spans="1:15" ht="12.75" customHeight="1">
      <c r="A21" s="4"/>
      <c r="B21" s="4"/>
      <c r="C21" s="4"/>
      <c r="D21" s="4"/>
      <c r="E21" s="4"/>
      <c r="F21" s="27"/>
      <c r="G21" s="28"/>
      <c r="H21" s="36" t="s">
        <v>99</v>
      </c>
      <c r="I21" s="26"/>
      <c r="J21" s="8" t="s">
        <v>100</v>
      </c>
      <c r="K21" s="4"/>
      <c r="L21" s="36" t="s">
        <v>99</v>
      </c>
      <c r="M21" s="4"/>
      <c r="N21" s="8" t="s">
        <v>100</v>
      </c>
      <c r="O21" s="3"/>
    </row>
    <row r="22" spans="1:15" ht="12.75" customHeight="1">
      <c r="A22" s="4"/>
      <c r="B22" s="4"/>
      <c r="C22" s="4"/>
      <c r="D22" s="4"/>
      <c r="E22" s="4"/>
      <c r="F22" s="7"/>
      <c r="G22" s="7"/>
      <c r="H22" s="8" t="s">
        <v>2</v>
      </c>
      <c r="I22" s="5"/>
      <c r="J22" s="8" t="s">
        <v>2</v>
      </c>
      <c r="K22" s="4"/>
      <c r="L22" s="8" t="s">
        <v>2</v>
      </c>
      <c r="M22" s="4"/>
      <c r="N22" s="8" t="s">
        <v>2</v>
      </c>
      <c r="O22" s="3"/>
    </row>
    <row r="23" spans="1:15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"/>
    </row>
    <row r="24" spans="1:15" ht="12.75" customHeight="1" thickBot="1">
      <c r="A24" s="10" t="s">
        <v>11</v>
      </c>
      <c r="B24" s="4" t="s">
        <v>28</v>
      </c>
      <c r="C24" s="4" t="s">
        <v>54</v>
      </c>
      <c r="D24" s="4"/>
      <c r="E24" s="4"/>
      <c r="F24" s="4"/>
      <c r="G24" s="4"/>
      <c r="H24" s="29">
        <v>19926</v>
      </c>
      <c r="I24" s="11"/>
      <c r="J24" s="30">
        <v>14536</v>
      </c>
      <c r="K24" s="11"/>
      <c r="L24" s="29">
        <v>19926</v>
      </c>
      <c r="M24" s="11"/>
      <c r="N24" s="30">
        <v>14536</v>
      </c>
      <c r="O24" s="3"/>
    </row>
    <row r="25" spans="1:15" ht="12.75" customHeight="1" thickTop="1">
      <c r="A25" s="4"/>
      <c r="D25" s="4"/>
      <c r="E25" s="4"/>
      <c r="F25" s="4"/>
      <c r="G25" s="4"/>
      <c r="H25" s="11"/>
      <c r="I25" s="11"/>
      <c r="J25" s="11"/>
      <c r="K25" s="11"/>
      <c r="L25" s="11"/>
      <c r="M25" s="11"/>
      <c r="N25" s="11"/>
      <c r="O25" s="3"/>
    </row>
    <row r="26" spans="1:15" ht="12.75" customHeight="1" thickBot="1">
      <c r="A26" s="4"/>
      <c r="B26" s="4" t="s">
        <v>29</v>
      </c>
      <c r="C26" s="4" t="s">
        <v>41</v>
      </c>
      <c r="D26" s="4"/>
      <c r="E26" s="4"/>
      <c r="F26" s="4"/>
      <c r="G26" s="4"/>
      <c r="H26" s="29">
        <v>0</v>
      </c>
      <c r="I26" s="11"/>
      <c r="J26" s="30">
        <v>11</v>
      </c>
      <c r="K26" s="11"/>
      <c r="L26" s="29">
        <v>0</v>
      </c>
      <c r="M26" s="11"/>
      <c r="N26" s="30">
        <v>11</v>
      </c>
      <c r="O26" s="3"/>
    </row>
    <row r="27" spans="1:15" ht="12.75" customHeight="1" thickTop="1">
      <c r="A27" s="4"/>
      <c r="B27" s="4"/>
      <c r="C27" s="4"/>
      <c r="D27" s="4"/>
      <c r="E27" s="4"/>
      <c r="F27" s="4"/>
      <c r="G27" s="4"/>
      <c r="H27" s="23"/>
      <c r="I27" s="11"/>
      <c r="J27" s="32"/>
      <c r="K27" s="11"/>
      <c r="L27" s="23"/>
      <c r="M27" s="11"/>
      <c r="N27" s="32"/>
      <c r="O27" s="3"/>
    </row>
    <row r="28" spans="1:15" ht="12.75" customHeight="1" thickBot="1">
      <c r="A28" s="4"/>
      <c r="B28" s="4" t="s">
        <v>30</v>
      </c>
      <c r="C28" s="4" t="s">
        <v>63</v>
      </c>
      <c r="D28" s="4"/>
      <c r="E28" s="4"/>
      <c r="F28" s="4"/>
      <c r="G28" s="4"/>
      <c r="H28" s="29">
        <v>215</v>
      </c>
      <c r="I28" s="11"/>
      <c r="J28" s="30">
        <v>275</v>
      </c>
      <c r="K28" s="11"/>
      <c r="L28" s="29">
        <v>215</v>
      </c>
      <c r="M28" s="11"/>
      <c r="N28" s="30">
        <v>275</v>
      </c>
      <c r="O28" s="3"/>
    </row>
    <row r="29" spans="1:15" ht="12.75" customHeight="1" thickTop="1">
      <c r="A29" s="4"/>
      <c r="B29" s="4"/>
      <c r="C29" s="4"/>
      <c r="D29" s="4"/>
      <c r="E29" s="4"/>
      <c r="F29" s="4"/>
      <c r="G29" s="4"/>
      <c r="H29" s="11"/>
      <c r="I29" s="11"/>
      <c r="J29" s="11"/>
      <c r="K29" s="11"/>
      <c r="L29" s="11"/>
      <c r="M29" s="11"/>
      <c r="N29" s="11"/>
      <c r="O29" s="3"/>
    </row>
    <row r="30" spans="1:15" ht="12.75" customHeight="1">
      <c r="A30" s="10" t="s">
        <v>12</v>
      </c>
      <c r="B30" s="4" t="s">
        <v>28</v>
      </c>
      <c r="C30" s="4" t="s">
        <v>55</v>
      </c>
      <c r="D30" s="4"/>
      <c r="E30" s="4"/>
      <c r="F30" s="4"/>
      <c r="G30" s="4"/>
      <c r="H30" s="11"/>
      <c r="I30" s="11"/>
      <c r="J30" s="11"/>
      <c r="K30" s="11"/>
      <c r="L30" s="11"/>
      <c r="M30" s="11"/>
      <c r="N30" s="11"/>
      <c r="O30" s="3"/>
    </row>
    <row r="31" spans="1:15" ht="12.75" customHeight="1">
      <c r="A31" s="4"/>
      <c r="B31" s="4"/>
      <c r="C31" s="4" t="s">
        <v>42</v>
      </c>
      <c r="D31" s="4"/>
      <c r="E31" s="4"/>
      <c r="F31" s="4"/>
      <c r="G31" s="4"/>
      <c r="H31" s="11"/>
      <c r="I31" s="11"/>
      <c r="J31" s="11"/>
      <c r="K31" s="11"/>
      <c r="L31" s="11"/>
      <c r="M31" s="11"/>
      <c r="N31" s="11"/>
      <c r="O31" s="3"/>
    </row>
    <row r="32" spans="1:15" ht="12.75" customHeight="1">
      <c r="A32" s="4"/>
      <c r="B32" s="4"/>
      <c r="C32" s="4" t="s">
        <v>43</v>
      </c>
      <c r="D32" s="4"/>
      <c r="E32" s="4"/>
      <c r="F32" s="4"/>
      <c r="G32" s="4"/>
      <c r="H32" s="11">
        <v>2974</v>
      </c>
      <c r="I32" s="11"/>
      <c r="J32" s="11">
        <v>2264</v>
      </c>
      <c r="K32" s="11"/>
      <c r="L32" s="11">
        <v>2974</v>
      </c>
      <c r="M32" s="11"/>
      <c r="N32" s="11">
        <v>2264</v>
      </c>
      <c r="O32" s="3"/>
    </row>
    <row r="33" spans="1:15" ht="12.75" customHeight="1">
      <c r="A33" s="4"/>
      <c r="B33" s="4"/>
      <c r="C33" s="4"/>
      <c r="D33" s="4"/>
      <c r="E33" s="4"/>
      <c r="F33" s="4"/>
      <c r="G33" s="4"/>
      <c r="H33" s="11"/>
      <c r="I33" s="11"/>
      <c r="J33" s="11"/>
      <c r="K33" s="11"/>
      <c r="L33" s="11"/>
      <c r="M33" s="11"/>
      <c r="N33" s="11"/>
      <c r="O33" s="3"/>
    </row>
    <row r="34" spans="1:15" ht="12.75" customHeight="1">
      <c r="A34" s="4"/>
      <c r="B34" s="4" t="s">
        <v>29</v>
      </c>
      <c r="C34" s="4" t="s">
        <v>56</v>
      </c>
      <c r="D34" s="4"/>
      <c r="E34" s="4"/>
      <c r="F34" s="4"/>
      <c r="G34" s="4"/>
      <c r="H34" s="11">
        <v>-154</v>
      </c>
      <c r="I34" s="11"/>
      <c r="J34" s="12">
        <v>-172</v>
      </c>
      <c r="K34" s="11"/>
      <c r="L34" s="11">
        <v>-154</v>
      </c>
      <c r="M34" s="11"/>
      <c r="N34" s="12">
        <v>-172</v>
      </c>
      <c r="O34" s="3"/>
    </row>
    <row r="35" spans="1:15" ht="12.75" customHeight="1">
      <c r="A35" s="4"/>
      <c r="B35" s="4"/>
      <c r="C35" s="4"/>
      <c r="D35" s="4"/>
      <c r="E35" s="4"/>
      <c r="F35" s="4"/>
      <c r="G35" s="4"/>
      <c r="H35" s="11"/>
      <c r="I35" s="11"/>
      <c r="J35" s="12"/>
      <c r="K35" s="11"/>
      <c r="L35" s="11"/>
      <c r="M35" s="11"/>
      <c r="N35" s="12"/>
      <c r="O35" s="3"/>
    </row>
    <row r="36" spans="1:15" ht="12.75" customHeight="1">
      <c r="A36" s="4"/>
      <c r="B36" s="4" t="s">
        <v>30</v>
      </c>
      <c r="C36" s="4" t="s">
        <v>31</v>
      </c>
      <c r="D36" s="4"/>
      <c r="E36" s="4"/>
      <c r="F36" s="4"/>
      <c r="G36" s="4"/>
      <c r="H36" s="11">
        <v>-376</v>
      </c>
      <c r="I36" s="11"/>
      <c r="J36" s="12">
        <v>-595</v>
      </c>
      <c r="K36" s="11"/>
      <c r="L36" s="11">
        <v>-376</v>
      </c>
      <c r="M36" s="11"/>
      <c r="N36" s="12">
        <v>-595</v>
      </c>
      <c r="O36" s="3"/>
    </row>
    <row r="37" spans="1:15" ht="12.75" customHeight="1">
      <c r="A37" s="4"/>
      <c r="B37" s="4"/>
      <c r="C37" s="4"/>
      <c r="D37" s="4"/>
      <c r="E37" s="4"/>
      <c r="F37" s="4"/>
      <c r="G37" s="4"/>
      <c r="H37" s="11"/>
      <c r="I37" s="11"/>
      <c r="J37" s="11"/>
      <c r="K37" s="11"/>
      <c r="L37" s="11"/>
      <c r="M37" s="11"/>
      <c r="N37" s="11"/>
      <c r="O37" s="3"/>
    </row>
    <row r="38" spans="1:15" ht="12.75" customHeight="1">
      <c r="A38" s="4"/>
      <c r="B38" s="4" t="s">
        <v>32</v>
      </c>
      <c r="C38" s="4" t="s">
        <v>5</v>
      </c>
      <c r="D38" s="4"/>
      <c r="E38" s="4"/>
      <c r="F38" s="4"/>
      <c r="G38" s="4"/>
      <c r="H38" s="21">
        <v>0</v>
      </c>
      <c r="I38" s="23"/>
      <c r="J38" s="22">
        <v>30</v>
      </c>
      <c r="K38" s="23"/>
      <c r="L38" s="21">
        <v>0</v>
      </c>
      <c r="M38" s="23"/>
      <c r="N38" s="22">
        <v>30</v>
      </c>
      <c r="O38" s="3"/>
    </row>
    <row r="39" spans="1:15" ht="12.75" customHeight="1">
      <c r="A39" s="4"/>
      <c r="B39" s="4"/>
      <c r="C39" s="4"/>
      <c r="D39" s="4"/>
      <c r="E39" s="4"/>
      <c r="F39" s="4"/>
      <c r="G39" s="4"/>
      <c r="H39" s="23"/>
      <c r="I39" s="23"/>
      <c r="J39" s="32"/>
      <c r="K39" s="23"/>
      <c r="L39" s="23"/>
      <c r="M39" s="23"/>
      <c r="N39" s="32"/>
      <c r="O39" s="3"/>
    </row>
    <row r="40" spans="1:15" ht="12.75" customHeight="1">
      <c r="A40" s="4"/>
      <c r="B40" s="4" t="s">
        <v>33</v>
      </c>
      <c r="C40" s="4" t="s">
        <v>64</v>
      </c>
      <c r="D40" s="4"/>
      <c r="E40" s="4"/>
      <c r="F40" s="4"/>
      <c r="G40" s="4"/>
      <c r="H40" s="11"/>
      <c r="I40" s="23"/>
      <c r="J40" s="11"/>
      <c r="K40" s="11"/>
      <c r="L40" s="11"/>
      <c r="M40" s="23"/>
      <c r="N40" s="11"/>
      <c r="O40" s="3"/>
    </row>
    <row r="41" spans="1:15" ht="12.75" customHeight="1">
      <c r="A41" s="4"/>
      <c r="B41" s="4"/>
      <c r="C41" s="4" t="s">
        <v>65</v>
      </c>
      <c r="D41" s="4"/>
      <c r="E41" s="4"/>
      <c r="F41" s="4"/>
      <c r="G41" s="4"/>
      <c r="H41" s="11">
        <f>SUM(H32:H38)</f>
        <v>2444</v>
      </c>
      <c r="I41" s="23"/>
      <c r="J41" s="12">
        <f>SUM(J32:J38)</f>
        <v>1527</v>
      </c>
      <c r="K41" s="11"/>
      <c r="L41" s="12">
        <f>SUM(L32:L38)</f>
        <v>2444</v>
      </c>
      <c r="M41" s="23"/>
      <c r="N41" s="12">
        <f>SUM(N32:N38)</f>
        <v>1527</v>
      </c>
      <c r="O41" s="3"/>
    </row>
    <row r="42" spans="1:15" ht="12.75" customHeight="1">
      <c r="A42" s="4"/>
      <c r="B42" s="4"/>
      <c r="C42" s="4"/>
      <c r="D42" s="4"/>
      <c r="E42" s="4"/>
      <c r="F42" s="4"/>
      <c r="G42" s="4"/>
      <c r="H42" s="11"/>
      <c r="I42" s="23"/>
      <c r="J42" s="11"/>
      <c r="K42" s="11"/>
      <c r="L42" s="11"/>
      <c r="M42" s="23"/>
      <c r="N42" s="11"/>
      <c r="O42" s="3"/>
    </row>
    <row r="43" spans="1:15" ht="12.75" customHeight="1">
      <c r="A43" s="4"/>
      <c r="B43" s="4" t="s">
        <v>34</v>
      </c>
      <c r="C43" s="4" t="s">
        <v>47</v>
      </c>
      <c r="D43" s="4"/>
      <c r="E43" s="4"/>
      <c r="F43" s="4"/>
      <c r="G43" s="4"/>
      <c r="H43" s="21">
        <v>-83</v>
      </c>
      <c r="I43" s="23"/>
      <c r="J43" s="22">
        <v>200</v>
      </c>
      <c r="K43" s="23"/>
      <c r="L43" s="21">
        <v>-83</v>
      </c>
      <c r="M43" s="23"/>
      <c r="N43" s="22">
        <v>200</v>
      </c>
      <c r="O43" s="3"/>
    </row>
    <row r="44" spans="1:15" ht="12.75" customHeight="1">
      <c r="A44" s="4"/>
      <c r="B44" s="4"/>
      <c r="C44" s="4"/>
      <c r="D44" s="4"/>
      <c r="E44" s="4"/>
      <c r="F44" s="4"/>
      <c r="G44" s="4"/>
      <c r="H44" s="11"/>
      <c r="I44" s="23"/>
      <c r="J44" s="11"/>
      <c r="K44" s="11"/>
      <c r="L44" s="11"/>
      <c r="M44" s="23"/>
      <c r="N44" s="11"/>
      <c r="O44" s="3"/>
    </row>
    <row r="45" spans="1:15" ht="12.75" customHeight="1">
      <c r="A45" s="4"/>
      <c r="B45" s="4" t="s">
        <v>35</v>
      </c>
      <c r="C45" s="4" t="s">
        <v>66</v>
      </c>
      <c r="D45" s="4"/>
      <c r="E45" s="4"/>
      <c r="F45" s="4"/>
      <c r="G45" s="4"/>
      <c r="I45" s="1"/>
      <c r="M45" s="1"/>
      <c r="O45" s="3"/>
    </row>
    <row r="46" spans="1:15" ht="12.75" customHeight="1">
      <c r="A46" s="4"/>
      <c r="B46" s="4"/>
      <c r="C46" s="4" t="s">
        <v>67</v>
      </c>
      <c r="D46" s="4"/>
      <c r="E46" s="4"/>
      <c r="F46" s="4"/>
      <c r="G46" s="4"/>
      <c r="H46" s="11">
        <f>+H41+H43</f>
        <v>2361</v>
      </c>
      <c r="I46" s="23"/>
      <c r="J46" s="12">
        <f>+J41+J43</f>
        <v>1727</v>
      </c>
      <c r="K46" s="11"/>
      <c r="L46" s="12">
        <f>+L41+L43</f>
        <v>2361</v>
      </c>
      <c r="M46" s="23"/>
      <c r="N46" s="12">
        <f>+N41+N43</f>
        <v>1727</v>
      </c>
      <c r="O46" s="3"/>
    </row>
    <row r="47" spans="1:15" ht="12.75" customHeight="1">
      <c r="A47" s="4"/>
      <c r="B47" s="4"/>
      <c r="C47" s="4"/>
      <c r="D47" s="4"/>
      <c r="E47" s="4"/>
      <c r="F47" s="4"/>
      <c r="G47" s="4"/>
      <c r="H47" s="11"/>
      <c r="I47" s="23"/>
      <c r="J47" s="11"/>
      <c r="K47" s="11"/>
      <c r="L47" s="11"/>
      <c r="M47" s="23"/>
      <c r="N47" s="11"/>
      <c r="O47" s="3"/>
    </row>
    <row r="48" spans="1:15" ht="12.75" customHeight="1">
      <c r="A48" s="4"/>
      <c r="B48" s="4" t="s">
        <v>36</v>
      </c>
      <c r="C48" s="4" t="s">
        <v>68</v>
      </c>
      <c r="D48" s="4"/>
      <c r="E48" s="4"/>
      <c r="F48" s="4"/>
      <c r="G48" s="4"/>
      <c r="H48" s="21">
        <v>-587</v>
      </c>
      <c r="I48" s="23"/>
      <c r="J48" s="22">
        <v>-634</v>
      </c>
      <c r="K48" s="23"/>
      <c r="L48" s="21">
        <v>-587</v>
      </c>
      <c r="M48" s="23"/>
      <c r="N48" s="22">
        <v>-634</v>
      </c>
      <c r="O48" s="3"/>
    </row>
    <row r="49" spans="1:15" ht="12.75" customHeight="1">
      <c r="A49" s="4"/>
      <c r="B49" s="4"/>
      <c r="C49" s="4"/>
      <c r="D49" s="4"/>
      <c r="E49" s="4"/>
      <c r="F49" s="4"/>
      <c r="G49" s="4"/>
      <c r="H49" s="11"/>
      <c r="I49" s="23"/>
      <c r="J49" s="11"/>
      <c r="K49" s="23"/>
      <c r="L49" s="11"/>
      <c r="M49" s="23"/>
      <c r="N49" s="11"/>
      <c r="O49" s="3"/>
    </row>
    <row r="50" spans="1:15" ht="12.75" customHeight="1">
      <c r="A50" s="4"/>
      <c r="B50" s="4" t="s">
        <v>37</v>
      </c>
      <c r="C50" s="34" t="s">
        <v>37</v>
      </c>
      <c r="D50" s="4" t="s">
        <v>69</v>
      </c>
      <c r="E50" s="4"/>
      <c r="F50" s="4"/>
      <c r="G50" s="4"/>
      <c r="H50" s="11">
        <f>+H46+H48</f>
        <v>1774</v>
      </c>
      <c r="I50" s="23"/>
      <c r="J50" s="12">
        <f>+J46+J48</f>
        <v>1093</v>
      </c>
      <c r="K50" s="23"/>
      <c r="L50" s="12">
        <f>+L46+L48</f>
        <v>1774</v>
      </c>
      <c r="M50" s="23"/>
      <c r="N50" s="12">
        <f>+N46+N48</f>
        <v>1093</v>
      </c>
      <c r="O50" s="3"/>
    </row>
    <row r="51" spans="1:15" ht="12.75" customHeight="1">
      <c r="A51" s="4"/>
      <c r="B51" s="4"/>
      <c r="C51" s="33"/>
      <c r="D51" s="4"/>
      <c r="E51" s="4"/>
      <c r="F51" s="4"/>
      <c r="G51" s="4"/>
      <c r="H51" s="11"/>
      <c r="I51" s="23"/>
      <c r="J51" s="11"/>
      <c r="K51" s="23"/>
      <c r="L51" s="11"/>
      <c r="M51" s="23"/>
      <c r="N51" s="11"/>
      <c r="O51" s="3"/>
    </row>
    <row r="52" spans="1:15" ht="12.75" customHeight="1">
      <c r="A52" s="4"/>
      <c r="B52" s="4"/>
      <c r="C52" s="34" t="s">
        <v>40</v>
      </c>
      <c r="D52" s="4" t="s">
        <v>70</v>
      </c>
      <c r="E52" s="4"/>
      <c r="F52" s="4"/>
      <c r="G52" s="4"/>
      <c r="H52" s="21">
        <v>-259</v>
      </c>
      <c r="I52" s="23"/>
      <c r="J52" s="22">
        <v>-20</v>
      </c>
      <c r="K52" s="23"/>
      <c r="L52" s="21">
        <v>-259</v>
      </c>
      <c r="M52" s="23"/>
      <c r="N52" s="22">
        <v>-20</v>
      </c>
      <c r="O52" s="3"/>
    </row>
    <row r="53" spans="1:15" ht="12.75" customHeight="1">
      <c r="A53" s="4"/>
      <c r="B53" s="4"/>
      <c r="C53" s="34"/>
      <c r="D53" s="4"/>
      <c r="E53" s="4"/>
      <c r="F53" s="4"/>
      <c r="G53" s="4"/>
      <c r="H53" s="23"/>
      <c r="I53" s="23"/>
      <c r="J53" s="32"/>
      <c r="K53" s="23"/>
      <c r="L53" s="23"/>
      <c r="M53" s="23"/>
      <c r="N53" s="32"/>
      <c r="O53" s="3"/>
    </row>
    <row r="54" spans="1:15" ht="12.75" customHeight="1">
      <c r="A54" s="4"/>
      <c r="B54" s="4"/>
      <c r="C54" s="34"/>
      <c r="D54" s="4"/>
      <c r="E54" s="4"/>
      <c r="F54" s="4"/>
      <c r="G54" s="4"/>
      <c r="H54" s="23">
        <f>+H50+H52</f>
        <v>1515</v>
      </c>
      <c r="I54" s="23"/>
      <c r="J54" s="23">
        <f>+J50+J52</f>
        <v>1073</v>
      </c>
      <c r="K54" s="23"/>
      <c r="L54" s="23">
        <f>+L50+L52</f>
        <v>1515</v>
      </c>
      <c r="M54" s="23"/>
      <c r="N54" s="23">
        <f>+N50+N52</f>
        <v>1073</v>
      </c>
      <c r="O54" s="23"/>
    </row>
    <row r="55" spans="1:15" ht="12.75" customHeight="1">
      <c r="A55" s="4"/>
      <c r="B55" s="4"/>
      <c r="C55" s="34"/>
      <c r="D55" s="4"/>
      <c r="E55" s="4"/>
      <c r="F55" s="4"/>
      <c r="G55" s="4"/>
      <c r="H55" s="23"/>
      <c r="I55" s="23"/>
      <c r="J55" s="23"/>
      <c r="K55" s="23"/>
      <c r="L55" s="23"/>
      <c r="M55" s="23"/>
      <c r="N55" s="23"/>
      <c r="O55" s="23"/>
    </row>
    <row r="56" spans="1:15" ht="12.75" customHeight="1">
      <c r="A56" s="4"/>
      <c r="B56" s="4" t="s">
        <v>38</v>
      </c>
      <c r="C56" s="33" t="s">
        <v>76</v>
      </c>
      <c r="D56" s="4"/>
      <c r="E56" s="4"/>
      <c r="F56" s="4"/>
      <c r="G56" s="4"/>
      <c r="H56" s="21">
        <v>0</v>
      </c>
      <c r="I56" s="23"/>
      <c r="J56" s="22">
        <v>0</v>
      </c>
      <c r="K56" s="23"/>
      <c r="L56" s="21">
        <v>0</v>
      </c>
      <c r="M56" s="23"/>
      <c r="N56" s="22">
        <v>0</v>
      </c>
      <c r="O56" s="3"/>
    </row>
    <row r="57" spans="1:15" ht="12.75" customHeight="1">
      <c r="A57" s="4"/>
      <c r="B57" s="4"/>
      <c r="C57" s="4" t="s">
        <v>4</v>
      </c>
      <c r="D57" s="4"/>
      <c r="E57" s="4"/>
      <c r="F57" s="4"/>
      <c r="G57" s="4"/>
      <c r="H57" s="11"/>
      <c r="I57" s="23"/>
      <c r="J57" s="11"/>
      <c r="K57" s="23"/>
      <c r="L57" s="11"/>
      <c r="M57" s="23"/>
      <c r="N57" s="11"/>
      <c r="O57" s="3"/>
    </row>
    <row r="58" spans="1:15" ht="12.75" customHeight="1">
      <c r="A58" s="4"/>
      <c r="B58" s="4" t="s">
        <v>39</v>
      </c>
      <c r="C58" s="4" t="s">
        <v>71</v>
      </c>
      <c r="D58" s="4"/>
      <c r="E58" s="4"/>
      <c r="F58" s="4"/>
      <c r="G58" s="4"/>
      <c r="I58" s="1"/>
      <c r="K58" s="1"/>
      <c r="M58" s="1"/>
      <c r="O58" s="3"/>
    </row>
    <row r="59" spans="1:15" ht="12.75" customHeight="1">
      <c r="A59" s="4"/>
      <c r="B59" s="4"/>
      <c r="C59" s="4" t="s">
        <v>72</v>
      </c>
      <c r="D59" s="4"/>
      <c r="E59" s="4"/>
      <c r="F59" s="4"/>
      <c r="G59" s="4"/>
      <c r="H59" s="23">
        <f>+H54+H56</f>
        <v>1515</v>
      </c>
      <c r="I59" s="23"/>
      <c r="J59" s="32">
        <v>1073</v>
      </c>
      <c r="K59" s="23"/>
      <c r="L59" s="23">
        <f>+L54+L56</f>
        <v>1515</v>
      </c>
      <c r="M59" s="23"/>
      <c r="N59" s="32">
        <v>1073</v>
      </c>
      <c r="O59" s="3"/>
    </row>
    <row r="60" spans="1:15" ht="12.75" customHeight="1">
      <c r="A60" s="4"/>
      <c r="B60" s="4"/>
      <c r="C60" s="4"/>
      <c r="D60" s="4"/>
      <c r="E60" s="4"/>
      <c r="F60" s="4"/>
      <c r="G60" s="4"/>
      <c r="H60" s="23"/>
      <c r="I60" s="23"/>
      <c r="J60" s="32"/>
      <c r="K60" s="23"/>
      <c r="L60" s="23"/>
      <c r="M60" s="23"/>
      <c r="N60" s="32"/>
      <c r="O60" s="3"/>
    </row>
    <row r="61" spans="1:14" ht="12.75">
      <c r="A61" s="4"/>
      <c r="B61" s="4"/>
      <c r="C61" s="4"/>
      <c r="D61" s="4"/>
      <c r="E61" s="4"/>
      <c r="F61" s="4"/>
      <c r="G61" s="4"/>
      <c r="H61" s="4"/>
      <c r="I61" s="24"/>
      <c r="J61" s="4"/>
      <c r="K61" s="24"/>
      <c r="L61" s="4"/>
      <c r="M61" s="24"/>
      <c r="N61" s="4"/>
    </row>
    <row r="62" spans="1:14" ht="12.75">
      <c r="A62" s="4"/>
      <c r="B62" s="4" t="s">
        <v>161</v>
      </c>
      <c r="C62" s="4"/>
      <c r="D62" s="4"/>
      <c r="E62" s="4"/>
      <c r="F62" s="4"/>
      <c r="G62" s="4"/>
      <c r="H62" s="4"/>
      <c r="I62" s="24"/>
      <c r="J62" s="4"/>
      <c r="K62" s="24"/>
      <c r="L62" s="4"/>
      <c r="M62" s="24"/>
      <c r="N62" s="4"/>
    </row>
    <row r="63" spans="1:14" ht="12.75">
      <c r="A63" s="4"/>
      <c r="B63" s="4"/>
      <c r="C63" s="4"/>
      <c r="D63" s="4"/>
      <c r="E63" s="4"/>
      <c r="F63" s="4"/>
      <c r="G63" s="4"/>
      <c r="H63" s="4"/>
      <c r="I63" s="24"/>
      <c r="J63" s="4"/>
      <c r="K63" s="24"/>
      <c r="L63" s="4"/>
      <c r="M63" s="24"/>
      <c r="N63" s="4"/>
    </row>
    <row r="64" spans="1:14" ht="13.5" thickBot="1">
      <c r="A64" s="4"/>
      <c r="B64" s="4"/>
      <c r="C64" s="4" t="s">
        <v>87</v>
      </c>
      <c r="D64" s="4"/>
      <c r="E64" s="4"/>
      <c r="F64" s="4"/>
      <c r="G64" s="4"/>
      <c r="H64" s="46">
        <v>2.51</v>
      </c>
      <c r="I64" s="24"/>
      <c r="J64" s="31">
        <v>2.06</v>
      </c>
      <c r="K64" s="24"/>
      <c r="L64" s="46">
        <v>2.51</v>
      </c>
      <c r="M64" s="24"/>
      <c r="N64" s="31">
        <v>2.06</v>
      </c>
    </row>
    <row r="65" spans="1:14" ht="13.5" thickTop="1">
      <c r="A65" s="4"/>
      <c r="B65" s="4"/>
      <c r="C65" s="4"/>
      <c r="D65" s="4"/>
      <c r="E65" s="4"/>
      <c r="F65" s="4"/>
      <c r="G65" s="4"/>
      <c r="H65" s="4"/>
      <c r="I65" s="24"/>
      <c r="J65" s="4"/>
      <c r="K65" s="24"/>
      <c r="L65" s="4"/>
      <c r="M65" s="24"/>
      <c r="N65" s="4"/>
    </row>
    <row r="66" spans="1:14" ht="13.5" thickBot="1">
      <c r="A66" s="4"/>
      <c r="B66" s="4"/>
      <c r="C66" s="4" t="s">
        <v>162</v>
      </c>
      <c r="D66" s="4"/>
      <c r="E66" s="4"/>
      <c r="F66" s="4"/>
      <c r="G66" s="4"/>
      <c r="H66" s="31">
        <v>2.32</v>
      </c>
      <c r="I66" s="24"/>
      <c r="J66" s="31">
        <v>2.06</v>
      </c>
      <c r="K66" s="24"/>
      <c r="L66" s="31">
        <v>2.32</v>
      </c>
      <c r="M66" s="24"/>
      <c r="N66" s="31">
        <v>2.06</v>
      </c>
    </row>
    <row r="67" spans="1:14" ht="13.5" thickTop="1">
      <c r="A67" s="4"/>
      <c r="B67" s="4"/>
      <c r="C67" s="4"/>
      <c r="D67" s="4"/>
      <c r="E67" s="4"/>
      <c r="F67" s="4"/>
      <c r="G67" s="4"/>
      <c r="H67" s="4"/>
      <c r="I67" s="24"/>
      <c r="J67" s="4"/>
      <c r="K67" s="24"/>
      <c r="L67" s="4"/>
      <c r="M67" s="24"/>
      <c r="N67" s="4"/>
    </row>
    <row r="68" spans="1:14" ht="12.75">
      <c r="A68" s="4"/>
      <c r="B68" s="4"/>
      <c r="C68" s="4"/>
      <c r="D68" s="4"/>
      <c r="E68" s="4"/>
      <c r="F68" s="4"/>
      <c r="G68" s="4"/>
      <c r="H68" s="4"/>
      <c r="I68" s="24"/>
      <c r="J68" s="4"/>
      <c r="K68" s="4"/>
      <c r="L68" s="4"/>
      <c r="M68" s="24"/>
      <c r="N68" s="4"/>
    </row>
    <row r="69" spans="1:14" ht="12.75">
      <c r="A69" s="4"/>
      <c r="B69" s="4" t="s">
        <v>88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 t="s">
        <v>101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4"/>
      <c r="E71" s="4"/>
      <c r="F71" s="4"/>
      <c r="G71" s="4"/>
      <c r="H71" s="44">
        <v>2</v>
      </c>
      <c r="I71" s="4"/>
      <c r="J71" s="4"/>
      <c r="K71" s="4"/>
      <c r="L71" s="4"/>
      <c r="M71" s="4"/>
      <c r="N71" s="4"/>
    </row>
  </sheetData>
  <mergeCells count="8">
    <mergeCell ref="H16:J16"/>
    <mergeCell ref="L16:N16"/>
    <mergeCell ref="A9:O9"/>
    <mergeCell ref="A10:O10"/>
    <mergeCell ref="A4:O4"/>
    <mergeCell ref="A5:O5"/>
    <mergeCell ref="A6:O6"/>
    <mergeCell ref="A7:O7"/>
  </mergeCells>
  <printOptions/>
  <pageMargins left="0.5" right="0.25" top="0" bottom="0" header="0.5" footer="0.5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8"/>
  <sheetViews>
    <sheetView zoomScale="75" zoomScaleNormal="75" workbookViewId="0" topLeftCell="A33">
      <selection activeCell="E59" sqref="E59"/>
    </sheetView>
  </sheetViews>
  <sheetFormatPr defaultColWidth="9.140625" defaultRowHeight="12.75"/>
  <cols>
    <col min="1" max="1" width="0.42578125" style="0" customWidth="1"/>
    <col min="2" max="2" width="26.28125" style="0" customWidth="1"/>
    <col min="3" max="3" width="8.7109375" style="0" customWidth="1"/>
    <col min="5" max="5" width="9.28125" style="0" customWidth="1"/>
    <col min="6" max="6" width="11.421875" style="0" customWidth="1"/>
    <col min="7" max="7" width="14.421875" style="0" customWidth="1"/>
    <col min="8" max="8" width="13.57421875" style="0" customWidth="1"/>
  </cols>
  <sheetData>
    <row r="1" ht="7.5" customHeight="1"/>
    <row r="2" spans="1:9" ht="12.75">
      <c r="A2" s="78" t="s">
        <v>3</v>
      </c>
      <c r="B2" s="78"/>
      <c r="C2" s="78"/>
      <c r="D2" s="78"/>
      <c r="E2" s="78"/>
      <c r="F2" s="78"/>
      <c r="G2" s="78"/>
      <c r="H2" s="78"/>
      <c r="I2" s="78"/>
    </row>
    <row r="3" spans="1:9" ht="12.75">
      <c r="A3" s="79" t="s">
        <v>9</v>
      </c>
      <c r="B3" s="79"/>
      <c r="C3" s="79"/>
      <c r="D3" s="79"/>
      <c r="E3" s="79"/>
      <c r="F3" s="79"/>
      <c r="G3" s="79"/>
      <c r="H3" s="79"/>
      <c r="I3" s="79"/>
    </row>
    <row r="4" spans="1:9" ht="12.75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9" ht="12.75">
      <c r="A5" s="79" t="s">
        <v>46</v>
      </c>
      <c r="B5" s="79"/>
      <c r="C5" s="79"/>
      <c r="D5" s="79"/>
      <c r="E5" s="79"/>
      <c r="F5" s="79"/>
      <c r="G5" s="79"/>
      <c r="H5" s="79"/>
      <c r="I5" s="79"/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6" ht="7.5" customHeight="1">
      <c r="A7" s="5"/>
      <c r="B7" s="5"/>
      <c r="C7" s="5"/>
      <c r="D7" s="5"/>
      <c r="E7" s="5"/>
      <c r="F7" s="5"/>
    </row>
    <row r="8" spans="1:9" ht="12.75">
      <c r="A8" s="81" t="s">
        <v>93</v>
      </c>
      <c r="B8" s="81"/>
      <c r="C8" s="81"/>
      <c r="D8" s="81"/>
      <c r="E8" s="81"/>
      <c r="F8" s="81"/>
      <c r="G8" s="81"/>
      <c r="H8" s="81"/>
      <c r="I8" s="81"/>
    </row>
    <row r="9" spans="1:9" ht="12.75">
      <c r="A9" s="81" t="s">
        <v>98</v>
      </c>
      <c r="B9" s="81"/>
      <c r="C9" s="81"/>
      <c r="D9" s="81"/>
      <c r="E9" s="81"/>
      <c r="F9" s="81"/>
      <c r="G9" s="81"/>
      <c r="H9" s="81"/>
      <c r="I9" s="81"/>
    </row>
    <row r="10" spans="1:9" ht="12.75">
      <c r="A10" s="41"/>
      <c r="B10" s="41"/>
      <c r="C10" s="41"/>
      <c r="D10" s="41"/>
      <c r="E10" s="41"/>
      <c r="F10" s="41"/>
      <c r="G10" s="41"/>
      <c r="H10" s="41"/>
      <c r="I10" s="41"/>
    </row>
    <row r="11" spans="1:9" ht="12.75">
      <c r="A11" s="41"/>
      <c r="B11" s="41"/>
      <c r="C11" s="41"/>
      <c r="D11" s="41"/>
      <c r="E11" s="41"/>
      <c r="F11" s="41"/>
      <c r="G11" s="41"/>
      <c r="H11" s="41"/>
      <c r="I11" s="41"/>
    </row>
    <row r="12" spans="1:9" ht="12.75">
      <c r="A12" s="41"/>
      <c r="B12" s="41" t="s">
        <v>158</v>
      </c>
      <c r="C12" s="84" t="s">
        <v>119</v>
      </c>
      <c r="D12" s="85"/>
      <c r="E12" s="85"/>
      <c r="F12" s="85"/>
      <c r="G12" s="86"/>
      <c r="H12" s="77" t="s">
        <v>92</v>
      </c>
      <c r="I12" s="55"/>
    </row>
    <row r="13" spans="1:9" ht="12.75">
      <c r="A13" s="41"/>
      <c r="B13" s="58" t="s">
        <v>94</v>
      </c>
      <c r="C13" s="51"/>
      <c r="D13" s="47"/>
      <c r="E13" s="48"/>
      <c r="F13" s="48" t="s">
        <v>114</v>
      </c>
      <c r="G13" s="53" t="s">
        <v>113</v>
      </c>
      <c r="H13" s="57"/>
      <c r="I13" s="57"/>
    </row>
    <row r="14" spans="1:9" ht="12.75">
      <c r="A14" s="41"/>
      <c r="B14" s="41"/>
      <c r="C14" s="54" t="s">
        <v>50</v>
      </c>
      <c r="D14" s="48" t="s">
        <v>111</v>
      </c>
      <c r="E14" s="48" t="s">
        <v>91</v>
      </c>
      <c r="F14" s="48" t="s">
        <v>115</v>
      </c>
      <c r="G14" s="53" t="s">
        <v>116</v>
      </c>
      <c r="H14" s="56" t="s">
        <v>118</v>
      </c>
      <c r="I14" s="56" t="s">
        <v>51</v>
      </c>
    </row>
    <row r="15" spans="1:9" ht="12.75">
      <c r="A15" s="41"/>
      <c r="B15" s="41"/>
      <c r="C15" s="54" t="s">
        <v>91</v>
      </c>
      <c r="D15" s="48" t="s">
        <v>112</v>
      </c>
      <c r="E15" s="48" t="s">
        <v>113</v>
      </c>
      <c r="F15" s="48" t="s">
        <v>113</v>
      </c>
      <c r="G15" s="53" t="s">
        <v>117</v>
      </c>
      <c r="H15" s="56" t="s">
        <v>90</v>
      </c>
      <c r="I15" s="56"/>
    </row>
    <row r="16" spans="1:9" ht="12.75">
      <c r="A16" s="41"/>
      <c r="B16" s="41"/>
      <c r="C16" s="54"/>
      <c r="D16" s="48"/>
      <c r="E16" s="48"/>
      <c r="F16" s="48"/>
      <c r="G16" s="52"/>
      <c r="H16" s="57"/>
      <c r="I16" s="57"/>
    </row>
    <row r="17" spans="1:9" ht="12.75">
      <c r="A17" s="41"/>
      <c r="B17" s="41"/>
      <c r="C17" s="59" t="s">
        <v>2</v>
      </c>
      <c r="D17" s="60" t="s">
        <v>2</v>
      </c>
      <c r="E17" s="60" t="s">
        <v>2</v>
      </c>
      <c r="F17" s="60" t="s">
        <v>2</v>
      </c>
      <c r="G17" s="61" t="s">
        <v>2</v>
      </c>
      <c r="H17" s="62" t="s">
        <v>2</v>
      </c>
      <c r="I17" s="62" t="s">
        <v>2</v>
      </c>
    </row>
    <row r="18" spans="1:9" ht="12.75">
      <c r="A18" s="41"/>
      <c r="B18" s="41"/>
      <c r="C18" s="63"/>
      <c r="D18" s="64"/>
      <c r="E18" s="64"/>
      <c r="F18" s="64"/>
      <c r="G18" s="65"/>
      <c r="H18" s="70"/>
      <c r="I18" s="70"/>
    </row>
    <row r="19" spans="1:9" ht="12.75">
      <c r="A19" s="41"/>
      <c r="B19" s="44" t="s">
        <v>159</v>
      </c>
      <c r="C19" s="66">
        <v>60312</v>
      </c>
      <c r="D19" s="23">
        <v>10122</v>
      </c>
      <c r="E19" s="23">
        <v>892</v>
      </c>
      <c r="F19" s="23">
        <v>26</v>
      </c>
      <c r="G19" s="67">
        <v>23</v>
      </c>
      <c r="H19" s="71">
        <v>14795</v>
      </c>
      <c r="I19" s="74">
        <f>SUM(C19:H19)</f>
        <v>86170</v>
      </c>
    </row>
    <row r="20" spans="1:9" ht="12.75">
      <c r="A20" s="41"/>
      <c r="B20" s="41"/>
      <c r="C20" s="66"/>
      <c r="D20" s="23"/>
      <c r="E20" s="23"/>
      <c r="F20" s="23"/>
      <c r="G20" s="67"/>
      <c r="H20" s="71"/>
      <c r="I20" s="74"/>
    </row>
    <row r="21" spans="1:9" ht="12.75">
      <c r="A21" s="41"/>
      <c r="B21" s="44" t="s">
        <v>102</v>
      </c>
      <c r="C21" s="66">
        <v>0</v>
      </c>
      <c r="D21" s="23">
        <v>-65</v>
      </c>
      <c r="E21" s="23">
        <v>0</v>
      </c>
      <c r="F21" s="23">
        <v>0</v>
      </c>
      <c r="G21" s="67">
        <v>0</v>
      </c>
      <c r="H21" s="71">
        <v>0</v>
      </c>
      <c r="I21" s="74">
        <f>SUM(C21:H21)</f>
        <v>-65</v>
      </c>
    </row>
    <row r="22" spans="1:9" ht="12.75">
      <c r="A22" s="41"/>
      <c r="B22" s="41"/>
      <c r="C22" s="66"/>
      <c r="D22" s="23"/>
      <c r="E22" s="23"/>
      <c r="F22" s="23"/>
      <c r="G22" s="67"/>
      <c r="H22" s="71"/>
      <c r="I22" s="74"/>
    </row>
    <row r="23" spans="1:9" ht="12.75">
      <c r="A23" s="41"/>
      <c r="B23" s="4" t="s">
        <v>145</v>
      </c>
      <c r="C23" s="66">
        <v>0</v>
      </c>
      <c r="D23" s="23">
        <v>0</v>
      </c>
      <c r="E23" s="23">
        <v>0</v>
      </c>
      <c r="F23" s="23">
        <v>15</v>
      </c>
      <c r="G23" s="67">
        <v>0</v>
      </c>
      <c r="H23" s="71">
        <v>0</v>
      </c>
      <c r="I23" s="74">
        <f>SUM(C23:H23)</f>
        <v>15</v>
      </c>
    </row>
    <row r="24" spans="1:9" ht="12.75">
      <c r="A24" s="41"/>
      <c r="B24" s="41"/>
      <c r="C24" s="66"/>
      <c r="D24" s="23"/>
      <c r="E24" s="23"/>
      <c r="F24" s="23"/>
      <c r="G24" s="67"/>
      <c r="H24" s="71"/>
      <c r="I24" s="74"/>
    </row>
    <row r="25" spans="1:9" ht="12.75">
      <c r="A25" s="41"/>
      <c r="B25" s="44" t="s">
        <v>144</v>
      </c>
      <c r="C25" s="66">
        <v>0</v>
      </c>
      <c r="D25" s="23">
        <v>0</v>
      </c>
      <c r="E25" s="23">
        <v>0</v>
      </c>
      <c r="F25" s="23">
        <v>0</v>
      </c>
      <c r="G25" s="67">
        <v>0</v>
      </c>
      <c r="H25" s="71">
        <v>1515</v>
      </c>
      <c r="I25" s="74">
        <f>SUM(C25:H25)</f>
        <v>1515</v>
      </c>
    </row>
    <row r="26" spans="1:9" ht="12.75">
      <c r="A26" s="41"/>
      <c r="B26" s="44"/>
      <c r="C26" s="68"/>
      <c r="D26" s="21"/>
      <c r="E26" s="21"/>
      <c r="F26" s="21"/>
      <c r="G26" s="69"/>
      <c r="H26" s="15"/>
      <c r="I26" s="74"/>
    </row>
    <row r="27" spans="1:9" ht="12.75">
      <c r="A27" s="41"/>
      <c r="B27" s="44" t="s">
        <v>120</v>
      </c>
      <c r="C27" s="72">
        <f>SUM(C19:C23)</f>
        <v>60312</v>
      </c>
      <c r="D27" s="45">
        <f>SUM(D19:D23)</f>
        <v>10057</v>
      </c>
      <c r="E27" s="45">
        <f>SUM(E19:E23)</f>
        <v>892</v>
      </c>
      <c r="F27" s="45">
        <f>SUM(F19:F23)</f>
        <v>41</v>
      </c>
      <c r="G27" s="73">
        <f>SUM(G19:G23)</f>
        <v>23</v>
      </c>
      <c r="H27" s="19">
        <f>SUM(H19:H26)</f>
        <v>16310</v>
      </c>
      <c r="I27" s="19">
        <f>SUM(C27:H27)</f>
        <v>87635</v>
      </c>
    </row>
    <row r="28" spans="1:6" ht="7.5" customHeight="1">
      <c r="A28" s="8"/>
      <c r="B28" s="8"/>
      <c r="C28" s="8"/>
      <c r="D28" s="8"/>
      <c r="E28" s="8"/>
      <c r="F28" s="8"/>
    </row>
    <row r="29" spans="1:6" ht="7.5" customHeight="1">
      <c r="A29" s="8"/>
      <c r="B29" s="8"/>
      <c r="C29" s="8"/>
      <c r="D29" s="8"/>
      <c r="E29" s="8"/>
      <c r="F29" s="8"/>
    </row>
    <row r="30" spans="1:6" ht="7.5" customHeight="1">
      <c r="A30" s="8"/>
      <c r="B30" s="8"/>
      <c r="C30" s="8"/>
      <c r="D30" s="8"/>
      <c r="E30" s="8"/>
      <c r="F30" s="8"/>
    </row>
    <row r="31" spans="1:9" ht="12.75" customHeight="1">
      <c r="A31" s="8"/>
      <c r="B31" s="41" t="s">
        <v>158</v>
      </c>
      <c r="C31" s="84" t="s">
        <v>119</v>
      </c>
      <c r="D31" s="85"/>
      <c r="E31" s="85"/>
      <c r="F31" s="85"/>
      <c r="G31" s="86"/>
      <c r="H31" s="77" t="s">
        <v>92</v>
      </c>
      <c r="I31" s="55"/>
    </row>
    <row r="32" spans="1:9" ht="12.75">
      <c r="A32" s="8"/>
      <c r="B32" s="58" t="s">
        <v>163</v>
      </c>
      <c r="C32" s="51"/>
      <c r="D32" s="47"/>
      <c r="E32" s="48"/>
      <c r="F32" s="48" t="s">
        <v>114</v>
      </c>
      <c r="G32" s="53" t="s">
        <v>113</v>
      </c>
      <c r="H32" s="57"/>
      <c r="I32" s="57"/>
    </row>
    <row r="33" spans="2:9" ht="12.75">
      <c r="B33" s="4"/>
      <c r="C33" s="54" t="s">
        <v>50</v>
      </c>
      <c r="D33" s="48" t="s">
        <v>111</v>
      </c>
      <c r="E33" s="48" t="s">
        <v>91</v>
      </c>
      <c r="F33" s="48" t="s">
        <v>115</v>
      </c>
      <c r="G33" s="53" t="s">
        <v>116</v>
      </c>
      <c r="H33" s="56" t="s">
        <v>118</v>
      </c>
      <c r="I33" s="56" t="s">
        <v>51</v>
      </c>
    </row>
    <row r="34" spans="2:9" ht="12.75">
      <c r="B34" s="4"/>
      <c r="C34" s="54" t="s">
        <v>91</v>
      </c>
      <c r="D34" s="48" t="s">
        <v>112</v>
      </c>
      <c r="E34" s="48" t="s">
        <v>113</v>
      </c>
      <c r="F34" s="48" t="s">
        <v>113</v>
      </c>
      <c r="G34" s="53" t="s">
        <v>117</v>
      </c>
      <c r="H34" s="56" t="s">
        <v>90</v>
      </c>
      <c r="I34" s="56"/>
    </row>
    <row r="35" spans="2:9" ht="7.5" customHeight="1">
      <c r="B35" s="4"/>
      <c r="C35" s="54"/>
      <c r="D35" s="48"/>
      <c r="E35" s="48"/>
      <c r="F35" s="48"/>
      <c r="G35" s="52"/>
      <c r="H35" s="57"/>
      <c r="I35" s="57"/>
    </row>
    <row r="36" spans="2:9" ht="12.75">
      <c r="B36" s="4"/>
      <c r="C36" s="59" t="s">
        <v>2</v>
      </c>
      <c r="D36" s="60" t="s">
        <v>2</v>
      </c>
      <c r="E36" s="60" t="s">
        <v>2</v>
      </c>
      <c r="F36" s="60" t="s">
        <v>2</v>
      </c>
      <c r="G36" s="61" t="s">
        <v>2</v>
      </c>
      <c r="H36" s="62" t="s">
        <v>2</v>
      </c>
      <c r="I36" s="62" t="s">
        <v>2</v>
      </c>
    </row>
    <row r="37" spans="2:9" ht="7.5" customHeight="1">
      <c r="B37" s="4"/>
      <c r="C37" s="75"/>
      <c r="D37" s="24"/>
      <c r="E37" s="24"/>
      <c r="F37" s="24"/>
      <c r="G37" s="52"/>
      <c r="H37" s="57"/>
      <c r="I37" s="57"/>
    </row>
    <row r="38" spans="2:9" ht="12.75">
      <c r="B38" s="4" t="s">
        <v>142</v>
      </c>
      <c r="C38" s="66">
        <v>41000</v>
      </c>
      <c r="D38" s="23">
        <v>8294</v>
      </c>
      <c r="E38" s="23">
        <v>45</v>
      </c>
      <c r="F38" s="23">
        <v>-66</v>
      </c>
      <c r="G38" s="67">
        <v>23</v>
      </c>
      <c r="H38" s="71">
        <v>24011</v>
      </c>
      <c r="I38" s="74">
        <f>SUM(C38:H38)</f>
        <v>73307</v>
      </c>
    </row>
    <row r="39" spans="2:9" ht="12.75">
      <c r="B39" s="4"/>
      <c r="C39" s="66"/>
      <c r="D39" s="23"/>
      <c r="E39" s="23"/>
      <c r="F39" s="23"/>
      <c r="G39" s="67"/>
      <c r="H39" s="71"/>
      <c r="I39" s="74"/>
    </row>
    <row r="40" spans="2:9" ht="12.75">
      <c r="B40" s="4" t="s">
        <v>160</v>
      </c>
      <c r="C40" s="66">
        <v>0</v>
      </c>
      <c r="D40" s="23">
        <v>0</v>
      </c>
      <c r="E40" s="23">
        <v>0</v>
      </c>
      <c r="F40" s="23">
        <v>0</v>
      </c>
      <c r="G40" s="67">
        <v>0</v>
      </c>
      <c r="H40" s="71">
        <v>-13667</v>
      </c>
      <c r="I40" s="74">
        <f>SUM(C40:H40)</f>
        <v>-13667</v>
      </c>
    </row>
    <row r="41" spans="2:9" ht="12.75">
      <c r="B41" s="4"/>
      <c r="C41" s="66"/>
      <c r="D41" s="23"/>
      <c r="E41" s="23"/>
      <c r="F41" s="23"/>
      <c r="G41" s="67"/>
      <c r="H41" s="71"/>
      <c r="I41" s="74"/>
    </row>
    <row r="42" spans="2:9" ht="12.75">
      <c r="B42" s="4" t="s">
        <v>143</v>
      </c>
      <c r="C42" s="66">
        <v>13667</v>
      </c>
      <c r="D42" s="23">
        <v>0</v>
      </c>
      <c r="E42" s="23">
        <v>0</v>
      </c>
      <c r="F42" s="23">
        <v>0</v>
      </c>
      <c r="G42" s="67">
        <v>0</v>
      </c>
      <c r="H42" s="71">
        <v>0</v>
      </c>
      <c r="I42" s="74">
        <f>SUM(C42:H42)</f>
        <v>13667</v>
      </c>
    </row>
    <row r="43" spans="2:9" ht="12.75">
      <c r="B43" s="4"/>
      <c r="C43" s="66"/>
      <c r="D43" s="23"/>
      <c r="E43" s="23"/>
      <c r="F43" s="23"/>
      <c r="G43" s="67"/>
      <c r="H43" s="71"/>
      <c r="I43" s="74"/>
    </row>
    <row r="44" spans="2:9" ht="12.75">
      <c r="B44" s="4" t="s">
        <v>145</v>
      </c>
      <c r="C44" s="66">
        <v>0</v>
      </c>
      <c r="D44" s="23">
        <v>0</v>
      </c>
      <c r="E44" s="23">
        <v>0</v>
      </c>
      <c r="F44" s="23">
        <v>-263</v>
      </c>
      <c r="G44" s="67">
        <v>0</v>
      </c>
      <c r="H44" s="71">
        <v>0</v>
      </c>
      <c r="I44" s="74">
        <f>SUM(C44:H44)</f>
        <v>-263</v>
      </c>
    </row>
    <row r="45" spans="2:9" ht="12.75">
      <c r="B45" s="4"/>
      <c r="C45" s="66"/>
      <c r="D45" s="23"/>
      <c r="E45" s="23"/>
      <c r="F45" s="23"/>
      <c r="G45" s="67"/>
      <c r="H45" s="71"/>
      <c r="I45" s="74"/>
    </row>
    <row r="46" spans="2:9" ht="12.75">
      <c r="B46" s="4" t="s">
        <v>144</v>
      </c>
      <c r="C46" s="66">
        <v>0</v>
      </c>
      <c r="D46" s="23">
        <v>0</v>
      </c>
      <c r="E46" s="23">
        <v>0</v>
      </c>
      <c r="F46" s="23">
        <v>0</v>
      </c>
      <c r="G46" s="67">
        <v>0</v>
      </c>
      <c r="H46" s="71">
        <v>1073</v>
      </c>
      <c r="I46" s="74">
        <f>SUM(C46:H46)</f>
        <v>1073</v>
      </c>
    </row>
    <row r="47" spans="2:9" ht="12.75">
      <c r="B47" s="4"/>
      <c r="C47" s="66"/>
      <c r="D47" s="23"/>
      <c r="E47" s="23"/>
      <c r="F47" s="23"/>
      <c r="G47" s="76"/>
      <c r="H47" s="15"/>
      <c r="I47" s="74"/>
    </row>
    <row r="48" spans="2:9" ht="12.75">
      <c r="B48" s="4" t="s">
        <v>146</v>
      </c>
      <c r="C48" s="72">
        <f>SUM(C38:C44)</f>
        <v>54667</v>
      </c>
      <c r="D48" s="45">
        <f>SUM(D38:D44)</f>
        <v>8294</v>
      </c>
      <c r="E48" s="45">
        <f>SUM(E38:E44)</f>
        <v>45</v>
      </c>
      <c r="F48" s="45">
        <f>SUM(F38:F44)</f>
        <v>-329</v>
      </c>
      <c r="G48" s="73">
        <f>SUM(G38:G44)</f>
        <v>23</v>
      </c>
      <c r="H48" s="19">
        <f>SUM(H38:H46)</f>
        <v>11417</v>
      </c>
      <c r="I48" s="19">
        <f>SUM(C48:H48)</f>
        <v>74117</v>
      </c>
    </row>
    <row r="49" spans="2:9" ht="12.75">
      <c r="B49" s="24"/>
      <c r="C49" s="23"/>
      <c r="D49" s="23"/>
      <c r="E49" s="23"/>
      <c r="F49" s="23"/>
      <c r="G49" s="23"/>
      <c r="H49" s="23"/>
      <c r="I49" s="50"/>
    </row>
    <row r="50" spans="2:9" ht="12.75">
      <c r="B50" s="24"/>
      <c r="C50" s="23"/>
      <c r="D50" s="23"/>
      <c r="E50" s="23"/>
      <c r="F50" s="23"/>
      <c r="G50" s="23"/>
      <c r="H50" s="23"/>
      <c r="I50" s="50"/>
    </row>
    <row r="51" spans="2:9" ht="12.75">
      <c r="B51" s="24"/>
      <c r="C51" s="23"/>
      <c r="D51" s="23"/>
      <c r="E51" s="23"/>
      <c r="F51" s="23"/>
      <c r="G51" s="23"/>
      <c r="H51" s="23"/>
      <c r="I51" s="50"/>
    </row>
    <row r="52" spans="2:9" ht="12.75">
      <c r="B52" s="24"/>
      <c r="C52" s="23"/>
      <c r="D52" s="23"/>
      <c r="E52" s="23"/>
      <c r="F52" s="23"/>
      <c r="G52" s="23"/>
      <c r="H52" s="23"/>
      <c r="I52" s="50"/>
    </row>
    <row r="53" spans="2:9" ht="12.75">
      <c r="B53" s="24"/>
      <c r="C53" s="24"/>
      <c r="D53" s="24"/>
      <c r="E53" s="24"/>
      <c r="F53" s="24"/>
      <c r="G53" s="1"/>
      <c r="H53" s="1"/>
      <c r="I53" s="1"/>
    </row>
    <row r="54" spans="2:9" ht="12.75">
      <c r="B54" s="24"/>
      <c r="C54" s="24"/>
      <c r="D54" s="24"/>
      <c r="E54" s="24"/>
      <c r="F54" s="24"/>
      <c r="G54" s="1"/>
      <c r="H54" s="1"/>
      <c r="I54" s="1"/>
    </row>
    <row r="55" spans="2:6" ht="12.75">
      <c r="B55" s="4" t="s">
        <v>156</v>
      </c>
      <c r="C55" s="4"/>
      <c r="D55" s="4"/>
      <c r="E55" s="4"/>
      <c r="F55" s="4"/>
    </row>
    <row r="56" spans="2:6" ht="12.75">
      <c r="B56" s="4" t="s">
        <v>128</v>
      </c>
      <c r="C56" s="4"/>
      <c r="D56" s="4"/>
      <c r="E56" s="4"/>
      <c r="F56" s="4"/>
    </row>
    <row r="58" ht="12.75">
      <c r="E58">
        <v>3</v>
      </c>
    </row>
  </sheetData>
  <mergeCells count="8">
    <mergeCell ref="C31:G31"/>
    <mergeCell ref="A2:I2"/>
    <mergeCell ref="A3:I3"/>
    <mergeCell ref="A4:I4"/>
    <mergeCell ref="A5:I5"/>
    <mergeCell ref="A8:I8"/>
    <mergeCell ref="A9:I9"/>
    <mergeCell ref="C12:G12"/>
  </mergeCells>
  <printOptions/>
  <pageMargins left="0.32" right="0.26" top="0.85" bottom="0.38" header="0.46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LIMJL</cp:lastModifiedBy>
  <cp:lastPrinted>2003-05-31T01:10:14Z</cp:lastPrinted>
  <dcterms:created xsi:type="dcterms:W3CDTF">1999-05-27T08:32:23Z</dcterms:created>
  <dcterms:modified xsi:type="dcterms:W3CDTF">2003-05-30T23:58:15Z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436111E0">
    <vt:lpwstr/>
  </property>
  <property fmtid="{D5CDD505-2E9C-101B-9397-08002B2CF9AE}" pid="8" name="ErisHC8109A42">
    <vt:lpwstr/>
  </property>
  <property fmtid="{D5CDD505-2E9C-101B-9397-08002B2CF9AE}" pid="9" name="ErisH402915F0">
    <vt:lpwstr/>
  </property>
  <property fmtid="{D5CDD505-2E9C-101B-9397-08002B2CF9AE}" pid="10" name="ErisH323C12F1">
    <vt:lpwstr/>
  </property>
  <property fmtid="{D5CDD505-2E9C-101B-9397-08002B2CF9AE}" pid="11" name="ErisH8A935C05">
    <vt:lpwstr/>
  </property>
  <property fmtid="{D5CDD505-2E9C-101B-9397-08002B2CF9AE}" pid="12" name="ErisH3B4318E8">
    <vt:lpwstr/>
  </property>
</Properties>
</file>